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7650" activeTab="1"/>
  </bookViews>
  <sheets>
    <sheet name="Sheet2" sheetId="2" r:id="rId1"/>
    <sheet name="Sheet2 (2)" sheetId="3" r:id="rId2"/>
    <sheet name="Sheet1" sheetId="5" r:id="rId3"/>
    <sheet name="Sheet2 (3)" sheetId="4" r:id="rId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3" i="5"/>
  <c r="R7" i="3" l="1"/>
  <c r="R8" i="3" s="1"/>
  <c r="Q7" i="3"/>
  <c r="Q8" i="3" s="1"/>
  <c r="P7" i="3"/>
  <c r="P8" i="3" s="1"/>
  <c r="O7" i="3"/>
  <c r="O8" i="3" s="1"/>
  <c r="N7" i="3"/>
  <c r="E19" i="4"/>
  <c r="E18" i="4"/>
  <c r="E17" i="4"/>
  <c r="E16" i="4"/>
  <c r="E15" i="4"/>
  <c r="I8" i="4"/>
  <c r="G7" i="4"/>
  <c r="C7" i="4"/>
  <c r="I6" i="4"/>
  <c r="G6" i="4"/>
  <c r="C6" i="4" s="1"/>
  <c r="I5" i="4"/>
  <c r="G5" i="4"/>
  <c r="C5" i="4" s="1"/>
  <c r="I4" i="4"/>
  <c r="G4" i="4"/>
  <c r="C4" i="4" s="1"/>
  <c r="I3" i="4"/>
  <c r="C3" i="4"/>
  <c r="N4" i="3" l="1"/>
  <c r="E19" i="3"/>
  <c r="E18" i="3"/>
  <c r="E17" i="3"/>
  <c r="E16" i="3"/>
  <c r="E15" i="3"/>
  <c r="I8" i="3"/>
  <c r="G7" i="3"/>
  <c r="C7" i="3"/>
  <c r="I6" i="3"/>
  <c r="G6" i="3"/>
  <c r="C6" i="3"/>
  <c r="I5" i="3"/>
  <c r="G5" i="3"/>
  <c r="C5" i="3"/>
  <c r="I4" i="3"/>
  <c r="G4" i="3"/>
  <c r="C4" i="3"/>
  <c r="I3" i="3"/>
  <c r="C3" i="3"/>
  <c r="E19" i="2"/>
  <c r="E18" i="2"/>
  <c r="E17" i="2"/>
  <c r="E16" i="2"/>
  <c r="E15" i="2"/>
  <c r="G7" i="2"/>
  <c r="C7" i="2"/>
  <c r="I6" i="2"/>
  <c r="G6" i="2"/>
  <c r="C6" i="2"/>
  <c r="I5" i="2"/>
  <c r="G5" i="2"/>
  <c r="C5" i="2"/>
  <c r="I4" i="2"/>
  <c r="G4" i="2"/>
  <c r="C4" i="2"/>
  <c r="I3" i="2"/>
  <c r="C3" i="2"/>
</calcChain>
</file>

<file path=xl/sharedStrings.xml><?xml version="1.0" encoding="utf-8"?>
<sst xmlns="http://schemas.openxmlformats.org/spreadsheetml/2006/main" count="18" uniqueCount="6">
  <si>
    <t>سقف 1</t>
  </si>
  <si>
    <t>صفر</t>
  </si>
  <si>
    <t>حقوق</t>
  </si>
  <si>
    <t>مبلغ</t>
  </si>
  <si>
    <t>مالیات</t>
  </si>
  <si>
    <t>میزان مالیات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</si>
</sst>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[$-2000401]0"/>
    <numFmt numFmtId="165" formatCode="_ * #,##0_-_ر_ي_ا_ل_ ;_ * #,##0\-_ر_ي_ا_ل_ ;_ * &quot;-&quot;??_-_ر_ي_ا_ل_ ;_ @_ "/>
  </numFmts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1"/>
      <color theme="0"/>
      <name val="Arial"/>
      <family val="2"/>
      <charset val="178"/>
      <scheme val="minor"/>
    </font>
    <font>
      <sz val="11"/>
      <color theme="0"/>
      <name val="B Titr"/>
      <charset val="178"/>
    </font>
    <font>
      <sz val="18"/>
      <color theme="1"/>
      <name val="B Titr"/>
      <charset val="178"/>
    </font>
    <font>
      <sz val="14"/>
      <color theme="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9" fontId="0" fillId="0" borderId="0" xfId="2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165" fontId="2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5" fontId="2" fillId="0" borderId="1" xfId="1" applyNumberFormat="1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165" fontId="4" fillId="0" borderId="0" xfId="1" applyNumberFormat="1" applyFont="1"/>
    <xf numFmtId="0" fontId="4" fillId="0" borderId="0" xfId="0" applyFont="1" applyAlignment="1">
      <alignment horizontal="center" vertical="center" readingOrder="2"/>
    </xf>
    <xf numFmtId="9" fontId="3" fillId="0" borderId="0" xfId="2" applyFont="1"/>
    <xf numFmtId="165" fontId="3" fillId="0" borderId="0" xfId="0" applyNumberFormat="1" applyFont="1"/>
    <xf numFmtId="164" fontId="3" fillId="0" borderId="0" xfId="0" applyNumberFormat="1" applyFont="1"/>
    <xf numFmtId="165" fontId="2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Sheet2!$E$2</c:f>
              <c:strCache>
                <c:ptCount val="1"/>
                <c:pt idx="0">
                  <c:v>سقف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88642C1-E997-4DBA-977E-B022E5A1FDCF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Sheet2!$F$2</c:f>
              <c:numCache>
                <c:formatCode>_ * #,##0_-_ر_ي_ا_ل_ ;_ * #,##0\-_ر_ي_ا_ل_ ;_ * "-"??_-_ر_ي_ا_ل_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Sheet2!$C$2:$C$7</c15:f>
                <c15:dlblRangeCache>
                  <c:ptCount val="6"/>
                  <c:pt idx="0">
                    <c:v>صفر</c:v>
                  </c:pt>
                  <c:pt idx="1">
                    <c:v>صفر تا 2,300,000 : 0%</c:v>
                  </c:pt>
                  <c:pt idx="2">
                    <c:v>بیش از 2,300,000 تا 6,900,000 : 10%</c:v>
                  </c:pt>
                  <c:pt idx="3">
                    <c:v>بیش از 6,900,000 تا 9,200,000 : 15%</c:v>
                  </c:pt>
                  <c:pt idx="4">
                    <c:v>بیش از 9,200,000 تا 13,800,000 : 25%</c:v>
                  </c:pt>
                  <c:pt idx="5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599-44CD-B8B7-9770FF280901}"/>
            </c:ext>
          </c:extLst>
        </c:ser>
        <c:ser>
          <c:idx val="1"/>
          <c:order val="1"/>
          <c:tx>
            <c:strRef>
              <c:f>Sheet2!$C$3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54171D-DB09-4735-AE73-B783CDB65B9E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Sheet2!$C$3</c15:f>
                <c15:dlblRangeCache>
                  <c:ptCount val="1"/>
                  <c:pt idx="0">
                    <c:v>صفر تا 2,300,000 : 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599-44CD-B8B7-9770FF280901}"/>
            </c:ext>
          </c:extLst>
        </c:ser>
        <c:ser>
          <c:idx val="2"/>
          <c:order val="2"/>
          <c:tx>
            <c:strRef>
              <c:f>Sheet2!$C$4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1E738C2-C798-46B6-909E-C538DE28F551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Sheet2!$F$4</c:f>
              <c:numCache>
                <c:formatCode>_ * #,##0_-_ر_ي_ا_ل_ ;_ * #,##0\-_ر_ي_ا_ل_ ;_ * "-"??_-_ر_ي_ا_ل_ ;_ @_ </c:formatCode>
                <c:ptCount val="1"/>
                <c:pt idx="0">
                  <c:v>6900000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3599-44CD-B8B7-9770FF280901}"/>
            </c:ext>
          </c:extLst>
        </c:ser>
        <c:ser>
          <c:idx val="3"/>
          <c:order val="3"/>
          <c:tx>
            <c:strRef>
              <c:f>Sheet2!$C$5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B2C246-9130-4E07-90B2-8DFC80BFE8D0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Sheet2!$F$5</c:f>
              <c:numCache>
                <c:formatCode>_ * #,##0_-_ر_ي_ا_ل_ ;_ * #,##0\-_ر_ي_ا_ل_ ;_ * "-"??_-_ر_ي_ا_ل_ ;_ @_ </c:formatCode>
                <c:ptCount val="1"/>
                <c:pt idx="0">
                  <c:v>9200000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3599-44CD-B8B7-9770FF280901}"/>
            </c:ext>
          </c:extLst>
        </c:ser>
        <c:ser>
          <c:idx val="4"/>
          <c:order val="4"/>
          <c:tx>
            <c:strRef>
              <c:f>Sheet2!$C$6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1E00446-07AF-4497-89A1-8C3BCDCAE86A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Sheet2!$F$6</c:f>
              <c:numCache>
                <c:formatCode>_ * #,##0_-_ر_ي_ا_ل_ ;_ * #,##0\-_ر_ي_ا_ل_ ;_ * "-"??_-_ر_ي_ا_ل_ ;_ @_ </c:formatCode>
                <c:ptCount val="1"/>
                <c:pt idx="0">
                  <c:v>13800000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599-44CD-B8B7-9770FF280901}"/>
            </c:ext>
          </c:extLst>
        </c:ser>
        <c:ser>
          <c:idx val="5"/>
          <c:order val="5"/>
          <c:tx>
            <c:strRef>
              <c:f>Sheet2!$C$7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787D340-5AB0-46F5-93C6-98DB4B6EDCD3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599-44CD-B8B7-9770FF280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Sheet2!$F$7</c:f>
              <c:numCache>
                <c:formatCode>_ * #,##0_-_ر_ي_ا_ل_ ;_ * #,##0\-_ر_ي_ا_ل_ ;_ * "-"??_-_ر_ي_ا_ل_ ;_ @_ 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3599-44CD-B8B7-9770FF2809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59583440"/>
        <c:axId val="959583856"/>
      </c:barChart>
      <c:catAx>
        <c:axId val="9595834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959583856"/>
        <c:crosses val="autoZero"/>
        <c:auto val="1"/>
        <c:lblAlgn val="ctr"/>
        <c:lblOffset val="100"/>
        <c:noMultiLvlLbl val="0"/>
      </c:catAx>
      <c:valAx>
        <c:axId val="959583856"/>
        <c:scaling>
          <c:orientation val="minMax"/>
          <c:max val="36000000"/>
          <c:min val="0"/>
        </c:scaling>
        <c:delete val="1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crossAx val="95958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9-41E2-8D4D-2C1D8875A862}"/>
            </c:ext>
          </c:extLst>
        </c:ser>
        <c:ser>
          <c:idx val="1"/>
          <c:order val="1"/>
          <c:tx>
            <c:strRef>
              <c:f>Sheet2!$C$4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Sheet2!$F$4</c:f>
              <c:numCache>
                <c:formatCode>_ * #,##0_-_ر_ي_ا_ل_ ;_ * #,##0\-_ر_ي_ا_ل_ ;_ * "-"??_-_ر_ي_ا_ل_ ;_ @_ </c:formatCode>
                <c:ptCount val="1"/>
                <c:pt idx="0">
                  <c:v>6900000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9-41E2-8D4D-2C1D8875A862}"/>
            </c:ext>
          </c:extLst>
        </c:ser>
        <c:ser>
          <c:idx val="2"/>
          <c:order val="2"/>
          <c:tx>
            <c:strRef>
              <c:f>Sheet2!$C$5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Sheet2!$F$5</c:f>
              <c:numCache>
                <c:formatCode>_ * #,##0_-_ر_ي_ا_ل_ ;_ * #,##0\-_ر_ي_ا_ل_ ;_ * "-"??_-_ر_ي_ا_ل_ ;_ @_ </c:formatCode>
                <c:ptCount val="1"/>
                <c:pt idx="0">
                  <c:v>9200000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9-41E2-8D4D-2C1D8875A862}"/>
            </c:ext>
          </c:extLst>
        </c:ser>
        <c:ser>
          <c:idx val="3"/>
          <c:order val="3"/>
          <c:tx>
            <c:strRef>
              <c:f>Sheet2!$C$6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Sheet2!$F$6</c:f>
              <c:numCache>
                <c:formatCode>_ * #,##0_-_ر_ي_ا_ل_ ;_ * #,##0\-_ر_ي_ا_ل_ ;_ * "-"??_-_ر_ي_ا_ل_ ;_ @_ </c:formatCode>
                <c:ptCount val="1"/>
                <c:pt idx="0">
                  <c:v>13800000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49-41E2-8D4D-2C1D8875A862}"/>
            </c:ext>
          </c:extLst>
        </c:ser>
        <c:ser>
          <c:idx val="4"/>
          <c:order val="4"/>
          <c:tx>
            <c:strRef>
              <c:f>Sheet2!$C$7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091099444973182E-2"/>
                  <c:y val="7.65836254757693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1754359358762412"/>
                      <c:h val="5.9689320749799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849-41E2-8D4D-2C1D8875A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Sheet2!$F$7</c:f>
              <c:numCache>
                <c:formatCode>_ * #,##0_-_ر_ي_ا_ل_ ;_ * #,##0\-_ر_ي_ا_ل_ ;_ * "-"??_-_ر_ي_ا_ل_ ;_ @_ </c:formatCode>
                <c:ptCount val="1"/>
                <c:pt idx="0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49-41E2-8D4D-2C1D8875A8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catAx>
        <c:axId val="10306318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</c:scaling>
        <c:delete val="1"/>
        <c:axPos val="r"/>
        <c:numFmt formatCode="_ * #,##0_-_ر_ي_ا_ل_ ;_ * #,##0\-_ر_ي_ا_ل_ ;_ * &quot;-&quot;??_-_ر_ي_ا_ل_ ;_ @_ " sourceLinked="1"/>
        <c:majorTickMark val="none"/>
        <c:minorTickMark val="none"/>
        <c:tickLblPos val="nextTo"/>
        <c:crossAx val="1030631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6-4968-B435-535527F37319}"/>
            </c:ext>
          </c:extLst>
        </c:ser>
        <c:ser>
          <c:idx val="1"/>
          <c:order val="1"/>
          <c:tx>
            <c:strRef>
              <c:f>Sheet2!$C$4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 rtl="1">
                      <a:defRPr sz="2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5109B43A-50F4-4F95-A9C1-B8DC6D888F55}" type="CELLRANGE">
                      <a:rPr lang="fa-IR"/>
                      <a:pPr rtl="1">
                        <a:defRPr sz="20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Sheet2!$I$4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926-4968-B435-535527F37319}"/>
            </c:ext>
          </c:extLst>
        </c:ser>
        <c:ser>
          <c:idx val="2"/>
          <c:order val="2"/>
          <c:tx>
            <c:strRef>
              <c:f>Sheet2!$C$5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8F892B78-2F97-4CCF-8CE6-E2AE660EECCB}" type="CELLRANGE">
                      <a:rPr lang="fa-IR" sz="1600">
                        <a:solidFill>
                          <a:schemeClr val="bg1"/>
                        </a:solidFill>
                      </a:rPr>
                      <a:pPr rtl="1">
                        <a:defRPr sz="16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6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Sheet2!$I$5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9926-4968-B435-535527F37319}"/>
            </c:ext>
          </c:extLst>
        </c:ser>
        <c:ser>
          <c:idx val="3"/>
          <c:order val="3"/>
          <c:tx>
            <c:strRef>
              <c:f>Sheet2!$C$6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5C10106C-E456-43E1-AE8B-4D2AA3CFEA9F}" type="CELLRANGE">
                      <a:rPr lang="fa-IR"/>
                      <a:pPr rtl="1">
                        <a:defRPr sz="18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Sheet2!$I$6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9926-4968-B435-535527F37319}"/>
            </c:ext>
          </c:extLst>
        </c:ser>
        <c:ser>
          <c:idx val="4"/>
          <c:order val="4"/>
          <c:tx>
            <c:strRef>
              <c:f>Sheet2!$C$7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31803195237451E-3"/>
                  <c:y val="8.37884161509210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21873AAD-F8B0-4144-B0AD-CE01A384C64E}" type="CELLRANGE">
                      <a:rPr lang="fa-IR" sz="1800">
                        <a:solidFill>
                          <a:schemeClr val="bg1"/>
                        </a:solidFill>
                      </a:rPr>
                      <a:pPr rtl="1">
                        <a:defRPr sz="1800">
                          <a:solidFill>
                            <a:schemeClr val="bg1"/>
                          </a:solidFill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1432758346157843"/>
                      <c:h val="7.58925309665228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926-4968-B435-535527F3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Sheet2!$I$7</c:f>
              <c:numCache>
                <c:formatCode>General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926-4968-B435-535527F373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catAx>
        <c:axId val="10306318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  <c:max val="1610000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030631840"/>
        <c:crosses val="autoZero"/>
        <c:crossBetween val="between"/>
        <c:majorUnit val="2300000"/>
        <c:minorUnit val="100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'Sheet2 (2)'!$C$3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45259976900887"/>
                      <c:h val="0.231157325822316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0-4364-B055-E0E91FF75034}"/>
            </c:ext>
          </c:extLst>
        </c:ser>
        <c:ser>
          <c:idx val="1"/>
          <c:order val="1"/>
          <c:tx>
            <c:strRef>
              <c:f>'Sheet2 (2)'!$C$4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2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74CE34CA-1EF8-4F34-B172-7026D8BB5F18}" type="CELLRANGE">
                      <a:rPr lang="fa-IR"/>
                      <a:pPr rtl="1">
                        <a:defRPr sz="2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8377436150291679"/>
                      <c:h val="0.2980048972653471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(2)'!$I$4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240-4364-B055-E0E91FF75034}"/>
            </c:ext>
          </c:extLst>
        </c:ser>
        <c:ser>
          <c:idx val="2"/>
          <c:order val="2"/>
          <c:tx>
            <c:strRef>
              <c:f>'Sheet2 (2)'!$C$5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8F892B78-2F97-4CCF-8CE6-E2AE660EECCB}" type="CELLRANGE">
                      <a:rPr lang="fa-IR" sz="1600">
                        <a:solidFill>
                          <a:schemeClr val="bg1"/>
                        </a:solidFill>
                      </a:rPr>
                      <a:pPr rtl="1"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7336124059937823"/>
                      <c:h val="0.1358340935735625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(2)'!$I$5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240-4364-B055-E0E91FF75034}"/>
            </c:ext>
          </c:extLst>
        </c:ser>
        <c:ser>
          <c:idx val="3"/>
          <c:order val="3"/>
          <c:tx>
            <c:strRef>
              <c:f>'Sheet2 (2)'!$C$6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5C02D068-17F0-4647-A87B-ACDF04E74889}" type="CELLRANGE">
                      <a:rPr lang="fa-IR"/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68967973904914848"/>
                      <c:h val="0.177547318670137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(2)'!$I$6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0240-4364-B055-E0E91FF75034}"/>
            </c:ext>
          </c:extLst>
        </c:ser>
        <c:ser>
          <c:idx val="4"/>
          <c:order val="4"/>
          <c:tx>
            <c:strRef>
              <c:f>'Sheet2 (2)'!$C$7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79995852468585E-3"/>
                  <c:y val="8.37884161509210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21873AAD-F8B0-4144-B0AD-CE01A384C64E}" type="CELLRANGE">
                      <a:rPr lang="fa-IR" sz="1800">
                        <a:solidFill>
                          <a:schemeClr val="bg1"/>
                        </a:solidFill>
                      </a:rPr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295511815569905"/>
                      <c:h val="7.58925309665228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240-4364-B055-E0E91FF7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'Sheet2 (2)'!$I$7</c:f>
              <c:numCache>
                <c:formatCode>General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(2)'!$C$7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0240-4364-B055-E0E91FF75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lineChart>
        <c:grouping val="stacked"/>
        <c:varyColors val="0"/>
        <c:ser>
          <c:idx val="5"/>
          <c:order val="5"/>
          <c:tx>
            <c:strRef>
              <c:f>'Sheet2 (2)'!$C$8</c:f>
              <c:strCache>
                <c:ptCount val="1"/>
                <c:pt idx="0">
                  <c:v>حقوق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72"/>
            <c:spPr>
              <a:solidFill>
                <a:schemeClr val="tx1">
                  <a:alpha val="70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numFmt formatCode="[$-2000401]0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(2)'!$I$8</c:f>
              <c:numCache>
                <c:formatCode>General</c:formatCode>
                <c:ptCount val="1"/>
                <c:pt idx="0">
                  <c:v>12000000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40-4364-B055-E0E91FF75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97407"/>
        <c:axId val="1655797823"/>
      </c:lineChart>
      <c:catAx>
        <c:axId val="1030631840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  <c:max val="1610000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030631840"/>
        <c:crosses val="autoZero"/>
        <c:crossBetween val="between"/>
        <c:majorUnit val="2300000"/>
        <c:minorUnit val="100000"/>
      </c:valAx>
      <c:valAx>
        <c:axId val="1655797823"/>
        <c:scaling>
          <c:orientation val="minMax"/>
          <c:max val="16100000.00000000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5797407"/>
        <c:crosses val="autoZero"/>
        <c:crossBetween val="between"/>
      </c:valAx>
      <c:catAx>
        <c:axId val="1655797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65579782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'Sheet2 (3)'!$E$2</c:f>
              <c:strCache>
                <c:ptCount val="1"/>
                <c:pt idx="0">
                  <c:v>سقف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12F1E41-ABC9-4CB4-8983-557A04C6823D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'Sheet2 (3)'!$F$2</c:f>
              <c:numCache>
                <c:formatCode>_ * #,##0_-_ر_ي_ا_ل_ ;_ * #,##0\-_ر_ي_ا_ل_ ;_ * "-"??_-_ر_ي_ا_ل_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(3)'!$C$2:$C$7</c15:f>
                <c15:dlblRangeCache>
                  <c:ptCount val="6"/>
                  <c:pt idx="0">
                    <c:v>صفر</c:v>
                  </c:pt>
                  <c:pt idx="1">
                    <c:v>صفر تا 2,300,000 : 0%</c:v>
                  </c:pt>
                  <c:pt idx="2">
                    <c:v>بیش از 2,300,000 تا 6,900,000 : 10%</c:v>
                  </c:pt>
                  <c:pt idx="3">
                    <c:v>بیش از 6,900,000 تا 9,200,000 : 15%</c:v>
                  </c:pt>
                  <c:pt idx="4">
                    <c:v>بیش از 9,200,000 تا 13,800,000 : 25%</c:v>
                  </c:pt>
                  <c:pt idx="5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D03-41B9-AEA5-A010EBAEAC24}"/>
            </c:ext>
          </c:extLst>
        </c:ser>
        <c:ser>
          <c:idx val="1"/>
          <c:order val="1"/>
          <c:tx>
            <c:strRef>
              <c:f>'Sheet2 (3)'!$C$3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9738EF1-37AF-48FC-800C-1175E3231509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(3)'!$C$3</c15:f>
                <c15:dlblRangeCache>
                  <c:ptCount val="1"/>
                  <c:pt idx="0">
                    <c:v>صفر تا 2,300,000 : 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D03-41B9-AEA5-A010EBAEAC24}"/>
            </c:ext>
          </c:extLst>
        </c:ser>
        <c:ser>
          <c:idx val="2"/>
          <c:order val="2"/>
          <c:tx>
            <c:strRef>
              <c:f>'Sheet2 (3)'!$C$4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79B1B73-0D8A-4419-A875-275EAE5E5E3B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(3)'!$F$4</c:f>
              <c:numCache>
                <c:formatCode>_ * #,##0_-_ر_ي_ا_ل_ ;_ * #,##0\-_ر_ي_ا_ل_ ;_ * "-"??_-_ر_ي_ا_ل_ ;_ @_ </c:formatCode>
                <c:ptCount val="1"/>
                <c:pt idx="0">
                  <c:v>6900000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5D03-41B9-AEA5-A010EBAEAC24}"/>
            </c:ext>
          </c:extLst>
        </c:ser>
        <c:ser>
          <c:idx val="3"/>
          <c:order val="3"/>
          <c:tx>
            <c:strRef>
              <c:f>'Sheet2 (3)'!$C$5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A9D479D-62C7-4E04-89AB-402363171B38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(3)'!$F$5</c:f>
              <c:numCache>
                <c:formatCode>_ * #,##0_-_ر_ي_ا_ل_ ;_ * #,##0\-_ر_ي_ا_ل_ ;_ * "-"??_-_ر_ي_ا_ل_ ;_ @_ </c:formatCode>
                <c:ptCount val="1"/>
                <c:pt idx="0">
                  <c:v>9200000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03-41B9-AEA5-A010EBAEAC24}"/>
            </c:ext>
          </c:extLst>
        </c:ser>
        <c:ser>
          <c:idx val="4"/>
          <c:order val="4"/>
          <c:tx>
            <c:strRef>
              <c:f>'Sheet2 (3)'!$C$6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C48D0B-0F38-40DD-99AA-C389CEC0A86E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(3)'!$F$6</c:f>
              <c:numCache>
                <c:formatCode>_ * #,##0_-_ر_ي_ا_ل_ ;_ * #,##0\-_ر_ي_ا_ل_ ;_ * "-"??_-_ر_ي_ا_ل_ ;_ @_ </c:formatCode>
                <c:ptCount val="1"/>
                <c:pt idx="0">
                  <c:v>13800000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5D03-41B9-AEA5-A010EBAEAC24}"/>
            </c:ext>
          </c:extLst>
        </c:ser>
        <c:ser>
          <c:idx val="5"/>
          <c:order val="5"/>
          <c:tx>
            <c:strRef>
              <c:f>'Sheet2 (3)'!$C$7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2371963-7DD6-4751-A2AB-ED9AE403F56A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D03-41B9-AEA5-A010EBAE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(3)'!$F$7</c:f>
              <c:numCache>
                <c:formatCode>_ * #,##0_-_ر_ي_ا_ل_ ;_ * #,##0\-_ر_ي_ا_ل_ ;_ * "-"??_-_ر_ي_ا_ل_ ;_ @_ 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5D03-41B9-AEA5-A010EBAEAC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59583440"/>
        <c:axId val="959583856"/>
      </c:barChart>
      <c:catAx>
        <c:axId val="9595834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959583856"/>
        <c:crosses val="autoZero"/>
        <c:auto val="1"/>
        <c:lblAlgn val="ctr"/>
        <c:lblOffset val="100"/>
        <c:noMultiLvlLbl val="0"/>
      </c:catAx>
      <c:valAx>
        <c:axId val="959583856"/>
        <c:scaling>
          <c:orientation val="minMax"/>
          <c:max val="36000000"/>
          <c:min val="0"/>
        </c:scaling>
        <c:delete val="1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crossAx val="95958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'Sheet2 (3)'!$C$3</c:f>
              <c:strCache>
                <c:ptCount val="1"/>
                <c:pt idx="0">
                  <c:v>صفر تا 2,300,000 :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2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(3)'!$I$3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3-449B-B5E1-BC1BB407B47B}"/>
            </c:ext>
          </c:extLst>
        </c:ser>
        <c:ser>
          <c:idx val="1"/>
          <c:order val="1"/>
          <c:tx>
            <c:strRef>
              <c:f>'Sheet2 (3)'!$C$4</c:f>
              <c:strCache>
                <c:ptCount val="1"/>
                <c:pt idx="0">
                  <c:v>بیش از 2,300,000 تا 6,900,000 :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2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35BC6914-C83A-40BD-80BB-0807AFF1DBFC}" type="CELLRANGE">
                      <a:rPr lang="fa-IR"/>
                      <a:pPr rtl="1">
                        <a:defRPr sz="2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(3)'!$I$4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(3)'!$C$4</c15:f>
                <c15:dlblRangeCache>
                  <c:ptCount val="1"/>
                  <c:pt idx="0">
                    <c:v>بیش از 2,300,000 تا 6,900,000 : 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DF3-449B-B5E1-BC1BB407B47B}"/>
            </c:ext>
          </c:extLst>
        </c:ser>
        <c:ser>
          <c:idx val="2"/>
          <c:order val="2"/>
          <c:tx>
            <c:strRef>
              <c:f>'Sheet2 (3)'!$C$5</c:f>
              <c:strCache>
                <c:ptCount val="1"/>
                <c:pt idx="0">
                  <c:v>بیش از 6,900,000 تا 9,200,000 : 15%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8F892B78-2F97-4CCF-8CE6-E2AE660EECCB}" type="CELLRANGE">
                      <a:rPr lang="fa-IR" sz="1600">
                        <a:solidFill>
                          <a:schemeClr val="bg1"/>
                        </a:solidFill>
                      </a:rPr>
                      <a:pPr rtl="1"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(3)'!$I$5</c:f>
              <c:numCache>
                <c:formatCode>_ * #,##0_-_ر_ي_ا_ل_ ;_ * #,##0\-_ر_ي_ا_ل_ ;_ * "-"??_-_ر_ي_ا_ل_ ;_ @_ </c:formatCode>
                <c:ptCount val="1"/>
                <c:pt idx="0">
                  <c:v>2300000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(3)'!$C$5</c15:f>
                <c15:dlblRangeCache>
                  <c:ptCount val="1"/>
                  <c:pt idx="0">
                    <c:v>بیش از 6,900,000 تا 9,200,000 : 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5DF3-449B-B5E1-BC1BB407B47B}"/>
            </c:ext>
          </c:extLst>
        </c:ser>
        <c:ser>
          <c:idx val="3"/>
          <c:order val="3"/>
          <c:tx>
            <c:strRef>
              <c:f>'Sheet2 (3)'!$C$6</c:f>
              <c:strCache>
                <c:ptCount val="1"/>
                <c:pt idx="0">
                  <c:v>بیش از 9,200,000 تا 13,800,000 : 25%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CAE489B4-4752-44CE-A5F0-29CC69AD40DA}" type="CELLRANGE">
                      <a:rPr lang="fa-IR"/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 rtl="1"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(3)'!$I$6</c:f>
              <c:numCache>
                <c:formatCode>_ * #,##0_-_ر_ي_ا_ل_ ;_ * #,##0\-_ر_ي_ا_ل_ ;_ * "-"??_-_ر_ي_ا_ل_ ;_ @_ </c:formatCode>
                <c:ptCount val="1"/>
                <c:pt idx="0">
                  <c:v>4600000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(3)'!$C$6</c15:f>
                <c15:dlblRangeCache>
                  <c:ptCount val="1"/>
                  <c:pt idx="0">
                    <c:v>بیش از 9,200,000 تا 13,800,000 : 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F3-449B-B5E1-BC1BB407B47B}"/>
            </c:ext>
          </c:extLst>
        </c:ser>
        <c:ser>
          <c:idx val="4"/>
          <c:order val="4"/>
          <c:tx>
            <c:strRef>
              <c:f>'Sheet2 (3)'!$C$7</c:f>
              <c:strCache>
                <c:ptCount val="1"/>
                <c:pt idx="0">
                  <c:v>13,800,001 به بالا  : 35%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79995852468585E-3"/>
                  <c:y val="8.37884161509210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8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21873AAD-F8B0-4144-B0AD-CE01A384C64E}" type="CELLRANGE">
                      <a:rPr lang="fa-IR" sz="1800">
                        <a:solidFill>
                          <a:schemeClr val="bg1"/>
                        </a:solidFill>
                      </a:rPr>
                      <a:pPr rtl="1">
                        <a:defRPr sz="18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[CELLRANGE]</a:t>
                    </a:fld>
                    <a:endParaRPr lang="fa-I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7295511815569905"/>
                      <c:h val="7.58925309665228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DF3-449B-B5E1-BC1BB407B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'Sheet2 (3)'!$I$7</c:f>
              <c:numCache>
                <c:formatCode>General</c:formatCode>
                <c:ptCount val="1"/>
                <c:pt idx="0">
                  <c:v>2000000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'Sheet2 (3)'!$C$7</c15:f>
                <c15:dlblRangeCache>
                  <c:ptCount val="1"/>
                  <c:pt idx="0">
                    <c:v>13,800,001 به بالا  : 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5DF3-449B-B5E1-BC1BB407B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30631840"/>
        <c:axId val="1030635584"/>
      </c:barChart>
      <c:lineChart>
        <c:grouping val="stacked"/>
        <c:varyColors val="0"/>
        <c:ser>
          <c:idx val="5"/>
          <c:order val="5"/>
          <c:tx>
            <c:strRef>
              <c:f>'Sheet2 (3)'!$C$8</c:f>
              <c:strCache>
                <c:ptCount val="1"/>
                <c:pt idx="0">
                  <c:v>حقوق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72"/>
            <c:spPr>
              <a:solidFill>
                <a:schemeClr val="tx1">
                  <a:alpha val="70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numFmt formatCode="[$-2000401]0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'Sheet2 (3)'!$I$8</c:f>
              <c:numCache>
                <c:formatCode>General</c:formatCode>
                <c:ptCount val="1"/>
                <c:pt idx="0">
                  <c:v>6900000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DF3-449B-B5E1-BC1BB407B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97407"/>
        <c:axId val="1655797823"/>
      </c:lineChart>
      <c:catAx>
        <c:axId val="103063184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30635584"/>
        <c:crosses val="autoZero"/>
        <c:auto val="1"/>
        <c:lblAlgn val="ctr"/>
        <c:lblOffset val="100"/>
        <c:noMultiLvlLbl val="0"/>
      </c:catAx>
      <c:valAx>
        <c:axId val="1030635584"/>
        <c:scaling>
          <c:orientation val="minMax"/>
          <c:max val="16100000"/>
          <c:min val="0"/>
        </c:scaling>
        <c:delete val="0"/>
        <c:axPos val="r"/>
        <c:numFmt formatCode="[$-2000401]0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030631840"/>
        <c:crosses val="autoZero"/>
        <c:crossBetween val="between"/>
        <c:majorUnit val="2300000"/>
        <c:minorUnit val="100000"/>
      </c:valAx>
      <c:valAx>
        <c:axId val="1655797823"/>
        <c:scaling>
          <c:orientation val="minMax"/>
          <c:max val="16100000.00000000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5797407"/>
        <c:crosses val="autoZero"/>
        <c:crossBetween val="between"/>
      </c:valAx>
      <c:catAx>
        <c:axId val="1655797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65579782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626268</xdr:colOff>
      <xdr:row>34</xdr:row>
      <xdr:rowOff>111918</xdr:rowOff>
    </xdr:from>
    <xdr:to>
      <xdr:col>24</xdr:col>
      <xdr:colOff>397668</xdr:colOff>
      <xdr:row>64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647701</xdr:colOff>
      <xdr:row>8</xdr:row>
      <xdr:rowOff>54769</xdr:rowOff>
    </xdr:from>
    <xdr:to>
      <xdr:col>30</xdr:col>
      <xdr:colOff>302419</xdr:colOff>
      <xdr:row>38</xdr:row>
      <xdr:rowOff>69057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466725</xdr:colOff>
      <xdr:row>0</xdr:row>
      <xdr:rowOff>140495</xdr:rowOff>
    </xdr:from>
    <xdr:to>
      <xdr:col>17</xdr:col>
      <xdr:colOff>638175</xdr:colOff>
      <xdr:row>27</xdr:row>
      <xdr:rowOff>107157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109538</xdr:colOff>
      <xdr:row>1</xdr:row>
      <xdr:rowOff>104777</xdr:rowOff>
    </xdr:from>
    <xdr:to>
      <xdr:col>24</xdr:col>
      <xdr:colOff>459580</xdr:colOff>
      <xdr:row>27</xdr:row>
      <xdr:rowOff>71439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626268</xdr:colOff>
      <xdr:row>34</xdr:row>
      <xdr:rowOff>111918</xdr:rowOff>
    </xdr:from>
    <xdr:to>
      <xdr:col>24</xdr:col>
      <xdr:colOff>397668</xdr:colOff>
      <xdr:row>64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240507</xdr:colOff>
      <xdr:row>1</xdr:row>
      <xdr:rowOff>33339</xdr:rowOff>
    </xdr:from>
    <xdr:to>
      <xdr:col>22</xdr:col>
      <xdr:colOff>411956</xdr:colOff>
      <xdr:row>28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I19"/>
  <sheetViews>
    <sheetView showGridLines="0" rightToLeft="1" topLeftCell="G1" zoomScale="80" zoomScaleNormal="80" workbookViewId="0">
      <selection activeCell="V8" sqref="V8"/>
    </sheetView>
  </sheetViews>
  <sheetFormatPr defaultRowHeight="14.25" x14ac:dyDescent="0.2"/>
  <cols>
    <col min="3" max="3" width="22.625" bestFit="1" customWidth="1"/>
    <col min="5" max="5" width="14.875" bestFit="1" customWidth="1"/>
    <col min="6" max="6" width="17.75" customWidth="1"/>
    <col min="7" max="7" width="14.875" bestFit="1" customWidth="1"/>
    <col min="9" max="9" width="13.625" bestFit="1" customWidth="1"/>
  </cols>
  <sheetData>
    <row r="2" spans="3:9" ht="22.5" x14ac:dyDescent="0.6">
      <c r="C2" s="3" t="s">
        <v>1</v>
      </c>
      <c r="E2" t="s">
        <v>0</v>
      </c>
      <c r="F2" s="5">
        <v>0</v>
      </c>
    </row>
    <row r="3" spans="3:9" ht="22.5" x14ac:dyDescent="0.6">
      <c r="C3" s="4" t="str">
        <f>TEXT(G3,"#,###")&amp;" تا "&amp;TEXT(F3,"#,###")&amp;" : "&amp;TEXT(E3,"0%")</f>
        <v>صفر تا 2,300,000 : 0%</v>
      </c>
      <c r="E3" s="2">
        <v>0</v>
      </c>
      <c r="F3" s="5">
        <v>2300000</v>
      </c>
      <c r="G3" t="s">
        <v>1</v>
      </c>
      <c r="I3" s="6">
        <f>F3</f>
        <v>2300000</v>
      </c>
    </row>
    <row r="4" spans="3:9" ht="22.5" x14ac:dyDescent="0.6">
      <c r="C4" s="4" t="str">
        <f>"بیش از "&amp;TEXT(G4,"#,###")&amp;" تا "&amp;TEXT(F4,"#,###")&amp;" : "&amp;TEXT(E4,"0%")</f>
        <v>بیش از 2,300,000 تا 6,900,000 : 10%</v>
      </c>
      <c r="E4" s="2">
        <v>0.1</v>
      </c>
      <c r="F4" s="5">
        <v>6900000</v>
      </c>
      <c r="G4" s="6">
        <f>F3</f>
        <v>2300000</v>
      </c>
      <c r="I4" s="6">
        <f>F4-F3</f>
        <v>4600000</v>
      </c>
    </row>
    <row r="5" spans="3:9" ht="22.5" x14ac:dyDescent="0.6">
      <c r="C5" s="4" t="str">
        <f>"بیش از "&amp;TEXT(G5,"#,###")&amp;" تا "&amp;TEXT(F5,"#,###")&amp;" : "&amp;TEXT(E5,"0%")</f>
        <v>بیش از 6,900,000 تا 9,200,000 : 15%</v>
      </c>
      <c r="E5" s="2">
        <v>0.15</v>
      </c>
      <c r="F5" s="5">
        <v>9200000</v>
      </c>
      <c r="G5" s="6">
        <f>F4</f>
        <v>6900000</v>
      </c>
      <c r="I5" s="6">
        <f>F5-F4</f>
        <v>2300000</v>
      </c>
    </row>
    <row r="6" spans="3:9" ht="22.5" x14ac:dyDescent="0.6">
      <c r="C6" s="4" t="str">
        <f>"بیش از "&amp;TEXT(G6,"#,###")&amp;" تا "&amp;TEXT(F6,"#,###")&amp;" : "&amp;TEXT(E6,"0%")</f>
        <v>بیش از 9,200,000 تا 13,800,000 : 25%</v>
      </c>
      <c r="E6" s="2">
        <v>0.25</v>
      </c>
      <c r="F6" s="5">
        <v>13800000</v>
      </c>
      <c r="G6" s="6">
        <f>F5</f>
        <v>9200000</v>
      </c>
      <c r="I6" s="6">
        <f>F6-F5</f>
        <v>4600000</v>
      </c>
    </row>
    <row r="7" spans="3:9" ht="22.5" x14ac:dyDescent="0.6">
      <c r="C7" s="4" t="str">
        <f>TEXT(G7+1,"#,###")&amp;" به بالا "&amp;" : "&amp;TEXT(E7,"0%")</f>
        <v>13,800,001 به بالا  : 35%</v>
      </c>
      <c r="E7" s="2">
        <v>0.35</v>
      </c>
      <c r="F7" s="5">
        <v>2000000</v>
      </c>
      <c r="G7" s="6">
        <f>F6</f>
        <v>13800000</v>
      </c>
      <c r="I7">
        <v>2000000</v>
      </c>
    </row>
    <row r="11" spans="3:9" x14ac:dyDescent="0.2">
      <c r="E11" s="1">
        <v>4</v>
      </c>
    </row>
    <row r="15" spans="3:9" ht="22.5" x14ac:dyDescent="0.6">
      <c r="E15" s="6">
        <f>F15</f>
        <v>2300000</v>
      </c>
      <c r="F15" s="5">
        <v>2300000</v>
      </c>
    </row>
    <row r="16" spans="3:9" ht="22.5" x14ac:dyDescent="0.6">
      <c r="E16" s="6">
        <f>F16</f>
        <v>6900000</v>
      </c>
      <c r="F16" s="5">
        <v>6900000</v>
      </c>
    </row>
    <row r="17" spans="5:6" ht="22.5" x14ac:dyDescent="0.6">
      <c r="E17" s="6">
        <f>F17</f>
        <v>9200000</v>
      </c>
      <c r="F17" s="5">
        <v>9200000</v>
      </c>
    </row>
    <row r="18" spans="5:6" ht="22.5" x14ac:dyDescent="0.6">
      <c r="E18" s="6">
        <f>F18</f>
        <v>13800000</v>
      </c>
      <c r="F18" s="5">
        <v>13800000</v>
      </c>
    </row>
    <row r="19" spans="5:6" ht="22.5" x14ac:dyDescent="0.6">
      <c r="E19" s="6">
        <f>F19</f>
        <v>2000000</v>
      </c>
      <c r="F19" s="5">
        <v>2000000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R19"/>
  <sheetViews>
    <sheetView showGridLines="0" rightToLeft="1" tabSelected="1" zoomScale="80" zoomScaleNormal="80" workbookViewId="0">
      <selection activeCell="P15" sqref="P15"/>
    </sheetView>
  </sheetViews>
  <sheetFormatPr defaultRowHeight="14.25" x14ac:dyDescent="0.2"/>
  <cols>
    <col min="1" max="9" width="1.375" customWidth="1"/>
    <col min="10" max="12" width="1.125" customWidth="1"/>
    <col min="13" max="13" width="24.5" bestFit="1" customWidth="1"/>
    <col min="14" max="14" width="23.5" bestFit="1" customWidth="1"/>
    <col min="15" max="15" width="22.25" bestFit="1" customWidth="1"/>
    <col min="16" max="17" width="16.75" bestFit="1" customWidth="1"/>
    <col min="18" max="18" width="14.375" bestFit="1" customWidth="1"/>
    <col min="19" max="19" width="15.75" customWidth="1"/>
  </cols>
  <sheetData>
    <row r="2" spans="1:18" ht="22.5" x14ac:dyDescent="0.6">
      <c r="A2" s="11"/>
      <c r="B2" s="11"/>
      <c r="C2" s="12" t="s">
        <v>1</v>
      </c>
      <c r="D2" s="11"/>
      <c r="E2" s="11" t="s">
        <v>0</v>
      </c>
      <c r="F2" s="13">
        <v>0</v>
      </c>
      <c r="G2" s="11"/>
      <c r="H2" s="11"/>
      <c r="I2" s="11"/>
      <c r="J2" s="11"/>
    </row>
    <row r="3" spans="1:18" ht="28.5" x14ac:dyDescent="0.6">
      <c r="A3" s="11"/>
      <c r="B3" s="11"/>
      <c r="C3" s="14" t="str">
        <f>TEXT(G3,"#,###")&amp;" تا "&amp;TEXT(F3,"#,###")&amp;" : "&amp;TEXT(E3,"0%")</f>
        <v>صفر تا 2,300,000 : 0%</v>
      </c>
      <c r="D3" s="11"/>
      <c r="E3" s="15">
        <v>0</v>
      </c>
      <c r="F3" s="13">
        <v>2300000</v>
      </c>
      <c r="G3" s="11" t="s">
        <v>1</v>
      </c>
      <c r="H3" s="11"/>
      <c r="I3" s="16">
        <f>F3</f>
        <v>2300000</v>
      </c>
      <c r="J3" s="11"/>
      <c r="M3" s="24" t="s">
        <v>2</v>
      </c>
      <c r="N3" s="24" t="s">
        <v>5</v>
      </c>
    </row>
    <row r="4" spans="1:18" ht="36" x14ac:dyDescent="0.6">
      <c r="A4" s="11"/>
      <c r="B4" s="11"/>
      <c r="C4" s="14" t="str">
        <f>"بیش از "&amp;TEXT(G4,"#,###")&amp;" تا "&amp;TEXT(F4,"#,###")&amp;" : "&amp;TEXT(E4,"0%")</f>
        <v>بیش از 2,300,000 تا 6,900,000 : 10%</v>
      </c>
      <c r="D4" s="11"/>
      <c r="E4" s="15">
        <v>0.1</v>
      </c>
      <c r="F4" s="13">
        <v>6900000</v>
      </c>
      <c r="G4" s="16">
        <f>F3</f>
        <v>2300000</v>
      </c>
      <c r="H4" s="11"/>
      <c r="I4" s="16">
        <f>F4-F3</f>
        <v>4600000</v>
      </c>
      <c r="J4" s="11"/>
      <c r="M4" s="19">
        <v>12000000</v>
      </c>
      <c r="N4" s="19">
        <f>SUM(N8:R8)</f>
        <v>1505000</v>
      </c>
    </row>
    <row r="5" spans="1:18" ht="22.5" x14ac:dyDescent="0.6">
      <c r="A5" s="11"/>
      <c r="B5" s="11"/>
      <c r="C5" s="14" t="str">
        <f>"بیش از "&amp;TEXT(G5,"#,###")&amp;" تا "&amp;TEXT(F5,"#,###")&amp;" : "&amp;TEXT(E5,"0%")</f>
        <v>بیش از 6,900,000 تا 9,200,000 : 15%</v>
      </c>
      <c r="D5" s="11"/>
      <c r="E5" s="15">
        <v>0.15</v>
      </c>
      <c r="F5" s="13">
        <v>9200000</v>
      </c>
      <c r="G5" s="16">
        <f>F4</f>
        <v>6900000</v>
      </c>
      <c r="H5" s="11"/>
      <c r="I5" s="16">
        <f>F5-F4</f>
        <v>2300000</v>
      </c>
      <c r="J5" s="11"/>
      <c r="M5" s="7"/>
    </row>
    <row r="6" spans="1:18" ht="22.5" x14ac:dyDescent="0.6">
      <c r="A6" s="11"/>
      <c r="B6" s="11"/>
      <c r="C6" s="14" t="str">
        <f>"بیش از "&amp;TEXT(G6,"#,###")&amp;" تا "&amp;TEXT(F6,"#,###")&amp;" : "&amp;TEXT(E6,"0%")</f>
        <v>بیش از 9,200,000 تا 13,800,000 : 25%</v>
      </c>
      <c r="D6" s="11"/>
      <c r="E6" s="15">
        <v>0.25</v>
      </c>
      <c r="F6" s="13">
        <v>13800000</v>
      </c>
      <c r="G6" s="16">
        <f>F5</f>
        <v>9200000</v>
      </c>
      <c r="H6" s="11"/>
      <c r="I6" s="16">
        <f>F6-F5</f>
        <v>4600000</v>
      </c>
      <c r="J6" s="11"/>
      <c r="N6" s="20" t="s">
        <v>1</v>
      </c>
      <c r="O6" s="21">
        <v>0.1</v>
      </c>
      <c r="P6" s="21">
        <v>0.15</v>
      </c>
      <c r="Q6" s="21">
        <v>0.25</v>
      </c>
      <c r="R6" s="21">
        <v>0.35</v>
      </c>
    </row>
    <row r="7" spans="1:18" ht="22.5" x14ac:dyDescent="0.6">
      <c r="A7" s="11"/>
      <c r="B7" s="11"/>
      <c r="C7" s="14" t="str">
        <f>TEXT(G7+1,"#,###")&amp;" به بالا "&amp;" : "&amp;TEXT(E7,"0%")</f>
        <v>13,800,001 به بالا  : 35%</v>
      </c>
      <c r="D7" s="11"/>
      <c r="E7" s="15">
        <v>0.35</v>
      </c>
      <c r="F7" s="13">
        <v>2000000</v>
      </c>
      <c r="G7" s="16">
        <f>F6</f>
        <v>13800000</v>
      </c>
      <c r="H7" s="11"/>
      <c r="I7" s="11">
        <v>2000000</v>
      </c>
      <c r="J7" s="11"/>
      <c r="M7" s="8" t="s">
        <v>3</v>
      </c>
      <c r="N7" s="22">
        <f>IF(M4&gt;2300000,2300000,0)</f>
        <v>2300000</v>
      </c>
      <c r="O7" s="18">
        <f>IF(AND(M4&gt;2300000,M4&lt;=6900000),M4-2300000,IF(M4&gt;6900000,6900000-2300000,0))</f>
        <v>4600000</v>
      </c>
      <c r="P7" s="23">
        <f>IF(AND(M4&gt;6900000,M4&lt;=9200000),M4-6900000,IF(M4&gt;9200000,9200000-6900000,0))</f>
        <v>2300000</v>
      </c>
      <c r="Q7" s="18">
        <f>IF(AND(M4&gt;9200000,M4&lt;=13800000),M4-9200000,IF(M4&gt;13800000,13800000-9200000,0))</f>
        <v>2800000</v>
      </c>
      <c r="R7" s="18">
        <f>IF(M4&gt;13800000,M4-13800000,0)</f>
        <v>0</v>
      </c>
    </row>
    <row r="8" spans="1:18" ht="22.5" x14ac:dyDescent="0.2">
      <c r="A8" s="11"/>
      <c r="B8" s="11"/>
      <c r="C8" s="11" t="s">
        <v>2</v>
      </c>
      <c r="D8" s="11"/>
      <c r="E8" s="11"/>
      <c r="F8" s="11"/>
      <c r="G8" s="11"/>
      <c r="H8" s="11"/>
      <c r="I8" s="11">
        <f>M4</f>
        <v>12000000</v>
      </c>
      <c r="J8" s="11"/>
      <c r="M8" s="8" t="s">
        <v>4</v>
      </c>
      <c r="N8" s="18">
        <v>0</v>
      </c>
      <c r="O8" s="18">
        <f>O7*O6</f>
        <v>460000</v>
      </c>
      <c r="P8" s="18">
        <f>P7*P6</f>
        <v>345000</v>
      </c>
      <c r="Q8" s="18">
        <f>Q7*Q6</f>
        <v>700000</v>
      </c>
      <c r="R8" s="18">
        <f>R7*R6</f>
        <v>0</v>
      </c>
    </row>
    <row r="9" spans="1:18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8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8" x14ac:dyDescent="0.2">
      <c r="A11" s="11"/>
      <c r="B11" s="11"/>
      <c r="C11" s="11"/>
      <c r="D11" s="11"/>
      <c r="E11" s="17">
        <v>4</v>
      </c>
      <c r="F11" s="11"/>
      <c r="G11" s="11"/>
      <c r="H11" s="11"/>
      <c r="I11" s="11"/>
      <c r="J11" s="11"/>
    </row>
    <row r="12" spans="1:18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4" spans="1:18" x14ac:dyDescent="0.2">
      <c r="N14" s="6"/>
      <c r="P14" s="6"/>
    </row>
    <row r="15" spans="1:18" ht="22.5" x14ac:dyDescent="0.6">
      <c r="E15" s="6">
        <f>F15</f>
        <v>2300000</v>
      </c>
      <c r="F15" s="5">
        <v>2300000</v>
      </c>
    </row>
    <row r="16" spans="1:18" ht="22.5" x14ac:dyDescent="0.6">
      <c r="E16" s="6">
        <f>F16</f>
        <v>6900000</v>
      </c>
      <c r="F16" s="5">
        <v>6900000</v>
      </c>
      <c r="P16" s="6"/>
    </row>
    <row r="17" spans="5:16" ht="22.5" x14ac:dyDescent="0.6">
      <c r="E17" s="6">
        <f>F17</f>
        <v>9200000</v>
      </c>
      <c r="F17" s="5">
        <v>9200000</v>
      </c>
      <c r="O17" s="6"/>
      <c r="P17" s="6"/>
    </row>
    <row r="18" spans="5:16" ht="22.5" x14ac:dyDescent="0.6">
      <c r="E18" s="6">
        <f>F18</f>
        <v>13800000</v>
      </c>
      <c r="F18" s="5">
        <v>13800000</v>
      </c>
    </row>
    <row r="19" spans="5:16" ht="22.5" x14ac:dyDescent="0.6">
      <c r="E19" s="6">
        <f>F19</f>
        <v>2000000</v>
      </c>
      <c r="F19" s="5">
        <v>2000000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G11"/>
  <sheetViews>
    <sheetView rightToLeft="1" topLeftCell="C1" zoomScale="170" zoomScaleNormal="170" workbookViewId="0">
      <selection activeCell="F3" sqref="F3"/>
    </sheetView>
  </sheetViews>
  <sheetFormatPr defaultRowHeight="14.25" x14ac:dyDescent="0.2"/>
  <cols>
    <col min="2" max="2" width="25.25" bestFit="1" customWidth="1"/>
    <col min="3" max="3" width="24" bestFit="1" customWidth="1"/>
    <col min="6" max="6" width="16.5" bestFit="1" customWidth="1"/>
    <col min="7" max="7" width="15.625" bestFit="1" customWidth="1"/>
  </cols>
  <sheetData>
    <row r="2" spans="2:7" ht="28.5" x14ac:dyDescent="0.2">
      <c r="B2" s="24" t="s">
        <v>2</v>
      </c>
      <c r="F2" s="7">
        <v>11738220</v>
      </c>
      <c r="G2" s="7">
        <v>1439555</v>
      </c>
    </row>
    <row r="3" spans="2:7" ht="36" x14ac:dyDescent="0.2">
      <c r="B3" s="19">
        <v>2987675</v>
      </c>
      <c r="C3" s="19">
        <f>IF(B3&gt;2300000,IF(B3&gt;6900000,IF(B3&gt;9200000,IF(B3&gt;13800000,1955000+(B3-13800000)*35%,805000+(B3-9200000)*25%),460000+(B3-6900000)*15%),(B3-2300000)*10%),0)</f>
        <v>68767.5</v>
      </c>
    </row>
    <row r="4" spans="2:7" ht="36" x14ac:dyDescent="0.2">
      <c r="B4" s="19">
        <v>16390145</v>
      </c>
      <c r="C4" s="19">
        <f t="shared" ref="C4:C11" si="0">IF(B4&gt;2300000,IF(B4&gt;6900000,IF(B4&gt;9200000,IF(B4&gt;13800000,1955000+(B4-13800000)*35%,805000+(B4-9200000)*25%),460000+(B4-6900000)*15%),(B4-2300000)*10%),0)</f>
        <v>2861550.75</v>
      </c>
    </row>
    <row r="5" spans="2:7" ht="36" x14ac:dyDescent="0.2">
      <c r="B5" s="19">
        <v>5037337</v>
      </c>
      <c r="C5" s="19">
        <f t="shared" si="0"/>
        <v>273733.7</v>
      </c>
    </row>
    <row r="6" spans="2:7" ht="36" x14ac:dyDescent="0.2">
      <c r="B6" s="19">
        <v>7344028</v>
      </c>
      <c r="C6" s="19">
        <f t="shared" si="0"/>
        <v>526604.19999999995</v>
      </c>
    </row>
    <row r="7" spans="2:7" ht="36" x14ac:dyDescent="0.2">
      <c r="B7" s="19">
        <v>11738220</v>
      </c>
      <c r="C7" s="19">
        <f t="shared" si="0"/>
        <v>1439555</v>
      </c>
    </row>
    <row r="8" spans="2:7" ht="36" x14ac:dyDescent="0.2">
      <c r="B8" s="19">
        <v>21494451</v>
      </c>
      <c r="C8" s="19">
        <f t="shared" si="0"/>
        <v>4648057.8499999996</v>
      </c>
    </row>
    <row r="9" spans="2:7" ht="36" x14ac:dyDescent="0.2">
      <c r="B9" s="19">
        <v>18217200</v>
      </c>
      <c r="C9" s="19">
        <f t="shared" si="0"/>
        <v>3501020</v>
      </c>
    </row>
    <row r="10" spans="2:7" ht="36" x14ac:dyDescent="0.2">
      <c r="B10" s="19">
        <v>29659104</v>
      </c>
      <c r="C10" s="19">
        <f t="shared" si="0"/>
        <v>7505686.3999999994</v>
      </c>
    </row>
    <row r="11" spans="2:7" ht="36" x14ac:dyDescent="0.2">
      <c r="B11" s="19">
        <v>19666285</v>
      </c>
      <c r="C11" s="19">
        <f t="shared" si="0"/>
        <v>4008199.75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2:M19"/>
  <sheetViews>
    <sheetView showGridLines="0" rightToLeft="1" zoomScale="80" zoomScaleNormal="80" workbookViewId="0">
      <selection activeCell="L8" sqref="L8"/>
    </sheetView>
  </sheetViews>
  <sheetFormatPr defaultRowHeight="14.25" x14ac:dyDescent="0.2"/>
  <cols>
    <col min="1" max="9" width="1.375" customWidth="1"/>
    <col min="13" max="13" width="16.375" bestFit="1" customWidth="1"/>
  </cols>
  <sheetData>
    <row r="2" spans="3:13" ht="22.5" x14ac:dyDescent="0.6">
      <c r="C2" s="3" t="s">
        <v>1</v>
      </c>
      <c r="E2" t="s">
        <v>0</v>
      </c>
      <c r="F2" s="5">
        <v>0</v>
      </c>
    </row>
    <row r="3" spans="3:13" ht="22.5" x14ac:dyDescent="0.6">
      <c r="C3" s="4" t="str">
        <f>TEXT(G3,"#,###")&amp;" تا "&amp;TEXT(F3,"#,###")&amp;" : "&amp;TEXT(E3,"0%")</f>
        <v>صفر تا 2,300,000 : 0%</v>
      </c>
      <c r="E3" s="2">
        <v>0</v>
      </c>
      <c r="F3" s="5">
        <v>2300000</v>
      </c>
      <c r="G3" t="s">
        <v>1</v>
      </c>
      <c r="I3" s="6">
        <f>F3</f>
        <v>2300000</v>
      </c>
      <c r="M3" s="9" t="s">
        <v>2</v>
      </c>
    </row>
    <row r="4" spans="3:13" ht="22.5" x14ac:dyDescent="0.6">
      <c r="C4" s="4" t="str">
        <f>"بیش از "&amp;TEXT(G4,"#,###")&amp;" تا "&amp;TEXT(F4,"#,###")&amp;" : "&amp;TEXT(E4,"0%")</f>
        <v>بیش از 2,300,000 تا 6,900,000 : 10%</v>
      </c>
      <c r="E4" s="2">
        <v>0.1</v>
      </c>
      <c r="F4" s="5">
        <v>6900000</v>
      </c>
      <c r="G4" s="6">
        <f>F3</f>
        <v>2300000</v>
      </c>
      <c r="I4" s="6">
        <f>F4-F3</f>
        <v>4600000</v>
      </c>
      <c r="M4" s="10">
        <v>6900000</v>
      </c>
    </row>
    <row r="5" spans="3:13" ht="22.5" x14ac:dyDescent="0.6">
      <c r="C5" s="4" t="str">
        <f>"بیش از "&amp;TEXT(G5,"#,###")&amp;" تا "&amp;TEXT(F5,"#,###")&amp;" : "&amp;TEXT(E5,"0%")</f>
        <v>بیش از 6,900,000 تا 9,200,000 : 15%</v>
      </c>
      <c r="E5" s="2">
        <v>0.15</v>
      </c>
      <c r="F5" s="5">
        <v>9200000</v>
      </c>
      <c r="G5" s="6">
        <f>F4</f>
        <v>6900000</v>
      </c>
      <c r="I5" s="6">
        <f>F5-F4</f>
        <v>2300000</v>
      </c>
      <c r="M5" s="7"/>
    </row>
    <row r="6" spans="3:13" ht="22.5" x14ac:dyDescent="0.6">
      <c r="C6" s="4" t="str">
        <f>"بیش از "&amp;TEXT(G6,"#,###")&amp;" تا "&amp;TEXT(F6,"#,###")&amp;" : "&amp;TEXT(E6,"0%")</f>
        <v>بیش از 9,200,000 تا 13,800,000 : 25%</v>
      </c>
      <c r="E6" s="2">
        <v>0.25</v>
      </c>
      <c r="F6" s="5">
        <v>13800000</v>
      </c>
      <c r="G6" s="6">
        <f>F5</f>
        <v>9200000</v>
      </c>
      <c r="I6" s="6">
        <f>F6-F5</f>
        <v>4600000</v>
      </c>
    </row>
    <row r="7" spans="3:13" ht="22.5" x14ac:dyDescent="0.6">
      <c r="C7" s="4" t="str">
        <f>TEXT(G7+1,"#,###")&amp;" به بالا "&amp;" : "&amp;TEXT(E7,"0%")</f>
        <v>13,800,001 به بالا  : 35%</v>
      </c>
      <c r="E7" s="2">
        <v>0.35</v>
      </c>
      <c r="F7" s="5">
        <v>2000000</v>
      </c>
      <c r="G7" s="6">
        <f>F6</f>
        <v>13800000</v>
      </c>
      <c r="I7">
        <v>2000000</v>
      </c>
    </row>
    <row r="8" spans="3:13" x14ac:dyDescent="0.2">
      <c r="C8" t="s">
        <v>2</v>
      </c>
      <c r="I8">
        <f>M4</f>
        <v>6900000</v>
      </c>
    </row>
    <row r="11" spans="3:13" x14ac:dyDescent="0.2">
      <c r="E11" s="1">
        <v>4</v>
      </c>
    </row>
    <row r="15" spans="3:13" ht="22.5" x14ac:dyDescent="0.6">
      <c r="E15" s="6">
        <f>F15</f>
        <v>2300000</v>
      </c>
      <c r="F15" s="5">
        <v>2300000</v>
      </c>
    </row>
    <row r="16" spans="3:13" ht="22.5" x14ac:dyDescent="0.6">
      <c r="E16" s="6">
        <f>F16</f>
        <v>6900000</v>
      </c>
      <c r="F16" s="5">
        <v>6900000</v>
      </c>
    </row>
    <row r="17" spans="5:6" ht="22.5" x14ac:dyDescent="0.6">
      <c r="E17" s="6">
        <f>F17</f>
        <v>9200000</v>
      </c>
      <c r="F17" s="5">
        <v>9200000</v>
      </c>
    </row>
    <row r="18" spans="5:6" ht="22.5" x14ac:dyDescent="0.6">
      <c r="E18" s="6">
        <f>F18</f>
        <v>13800000</v>
      </c>
      <c r="F18" s="5">
        <v>13800000</v>
      </c>
    </row>
    <row r="19" spans="5:6" ht="22.5" x14ac:dyDescent="0.6">
      <c r="E19" s="6">
        <f>F19</f>
        <v>2000000</v>
      </c>
      <c r="F19" s="5">
        <v>2000000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Sheet2 (2)</vt:lpstr>
      <vt:lpstr>Sheet1</vt:lpstr>
      <vt:lpstr>Sheet2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2018-04-25T07:21:14Z</dcterms:created>
  <dcterms:modified xsi:type="dcterms:W3CDTF">2018-04-26T12:36:55Z</dcterms:modified>
</cp:coreProperties>
</file>