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80"/>
  </bookViews>
  <sheets>
    <sheet name="Main" sheetId="1" r:id="rId1"/>
    <sheet name="آمار میهمانان" sheetId="4" r:id="rId2"/>
    <sheet name="Sheet2" sheetId="2" state="hidden" r:id="rId3"/>
  </sheets>
  <calcPr calcId="162913"/>
</workbook>
</file>

<file path=xl/calcChain.xml><?xml version="1.0" encoding="utf-8"?>
<calcChain xmlns="http://schemas.openxmlformats.org/spreadsheetml/2006/main">
  <c r="B11" i="4" l="1"/>
  <c r="B10" i="4"/>
  <c r="B9" i="4"/>
  <c r="B8" i="4"/>
  <c r="B7" i="4"/>
  <c r="B4" i="4"/>
  <c r="B6" i="4"/>
  <c r="B5" i="4"/>
  <c r="B3" i="4"/>
  <c r="C4" i="4"/>
  <c r="C8" i="4"/>
  <c r="C10" i="4"/>
  <c r="C7" i="4"/>
  <c r="C5" i="4"/>
  <c r="C9" i="4"/>
  <c r="C6" i="4"/>
  <c r="C11" i="4"/>
  <c r="C3" i="4"/>
</calcChain>
</file>

<file path=xl/sharedStrings.xml><?xml version="1.0" encoding="utf-8"?>
<sst xmlns="http://schemas.openxmlformats.org/spreadsheetml/2006/main" count="221" uniqueCount="99">
  <si>
    <t>نام میهمان</t>
  </si>
  <si>
    <t>فرستاده شده</t>
  </si>
  <si>
    <t>پاسخ</t>
  </si>
  <si>
    <t>تعداد میهمان</t>
  </si>
  <si>
    <t>میهمان چه کسی</t>
  </si>
  <si>
    <t>آدرس</t>
  </si>
  <si>
    <t>شهر</t>
  </si>
  <si>
    <t>ناحیه</t>
  </si>
  <si>
    <t>کد پستی</t>
  </si>
  <si>
    <t>تلفن</t>
  </si>
  <si>
    <t>بله</t>
  </si>
  <si>
    <t>خیر</t>
  </si>
  <si>
    <t>عروس</t>
  </si>
  <si>
    <t>داماد</t>
  </si>
  <si>
    <t>نسب</t>
  </si>
  <si>
    <t>خواهر</t>
  </si>
  <si>
    <t>برادر</t>
  </si>
  <si>
    <t xml:space="preserve">عمه </t>
  </si>
  <si>
    <t>عمو</t>
  </si>
  <si>
    <t>خالی</t>
  </si>
  <si>
    <t>تعدادی که در مراسم شرکت نمی کنند</t>
  </si>
  <si>
    <t>نام خانوادگی</t>
  </si>
  <si>
    <t>ثنايي لنگرودي</t>
  </si>
  <si>
    <t>حسيني</t>
  </si>
  <si>
    <t>رشيديان</t>
  </si>
  <si>
    <t>محسني</t>
  </si>
  <si>
    <t>فقيري</t>
  </si>
  <si>
    <t>رمضاني تهراني</t>
  </si>
  <si>
    <t>كيوان شكوهي</t>
  </si>
  <si>
    <t>خدابخشي</t>
  </si>
  <si>
    <t>همتي</t>
  </si>
  <si>
    <t>قويمي</t>
  </si>
  <si>
    <t>اسفندياري مقدم</t>
  </si>
  <si>
    <t>مخملباف</t>
  </si>
  <si>
    <t>صادقي</t>
  </si>
  <si>
    <t>قيطاسي</t>
  </si>
  <si>
    <t>هرمزي</t>
  </si>
  <si>
    <t>پورنادر</t>
  </si>
  <si>
    <t>ميرسياب</t>
  </si>
  <si>
    <t>نوپيدا</t>
  </si>
  <si>
    <t>عظيمي</t>
  </si>
  <si>
    <t>ارده خاني</t>
  </si>
  <si>
    <t>سيدحسين خاني</t>
  </si>
  <si>
    <t>رازقي</t>
  </si>
  <si>
    <t>زندي آبادي</t>
  </si>
  <si>
    <t>زنگي</t>
  </si>
  <si>
    <t>مرادي</t>
  </si>
  <si>
    <t>قمري</t>
  </si>
  <si>
    <t>صادق زاده نائيني</t>
  </si>
  <si>
    <t>آذرپور</t>
  </si>
  <si>
    <t>تاجيك</t>
  </si>
  <si>
    <t>خوشنويس</t>
  </si>
  <si>
    <t>رضایی</t>
  </si>
  <si>
    <t>مرتضي</t>
  </si>
  <si>
    <t>فرخ</t>
  </si>
  <si>
    <t>ناهيد</t>
  </si>
  <si>
    <t>مصطفي</t>
  </si>
  <si>
    <t>غلامرضا</t>
  </si>
  <si>
    <t>محسن</t>
  </si>
  <si>
    <t>بهناز</t>
  </si>
  <si>
    <t>اشرف</t>
  </si>
  <si>
    <t>رويا</t>
  </si>
  <si>
    <t>منصورعلي</t>
  </si>
  <si>
    <t>اصلانه</t>
  </si>
  <si>
    <t>فرشته</t>
  </si>
  <si>
    <t>ابراهيم</t>
  </si>
  <si>
    <t>منير</t>
  </si>
  <si>
    <t>شيرين</t>
  </si>
  <si>
    <t>شهلا</t>
  </si>
  <si>
    <t>محمود</t>
  </si>
  <si>
    <t>عليرضا</t>
  </si>
  <si>
    <t>معصومه</t>
  </si>
  <si>
    <t>فاطمه</t>
  </si>
  <si>
    <t>هادي</t>
  </si>
  <si>
    <t>شهناز</t>
  </si>
  <si>
    <t>پروانه</t>
  </si>
  <si>
    <t>بدري</t>
  </si>
  <si>
    <t>اصغر</t>
  </si>
  <si>
    <t>محمد</t>
  </si>
  <si>
    <t>مهدي</t>
  </si>
  <si>
    <t>حسن</t>
  </si>
  <si>
    <t>افسانه</t>
  </si>
  <si>
    <t>عمه</t>
  </si>
  <si>
    <t>خاله</t>
  </si>
  <si>
    <t>دایی</t>
  </si>
  <si>
    <t>دوست</t>
  </si>
  <si>
    <t>آخرین آمار</t>
  </si>
  <si>
    <t>تعداد خانواده های دعوت شده</t>
  </si>
  <si>
    <t>تعداد افراد دعوت شده</t>
  </si>
  <si>
    <t>تعداد خانواده های طرف عروس</t>
  </si>
  <si>
    <t>تعداد خانواده های طرف داماد</t>
  </si>
  <si>
    <t>تعداد افراد میهمان طرف عروس</t>
  </si>
  <si>
    <t>تعداد افراد میهمانان طرف داماد</t>
  </si>
  <si>
    <t>تعداد خانواده هایی که کارت دریافت کرده اند</t>
  </si>
  <si>
    <t>خیابان آزادی</t>
  </si>
  <si>
    <t>خیابان انقلاب</t>
  </si>
  <si>
    <t>تعدادی که در مراسم شرکت می کنند</t>
  </si>
  <si>
    <t>میهمانان عروسی</t>
  </si>
  <si>
    <t>تابع مورد استفاده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</si>
</sst>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26"/>
      <color theme="0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2" fillId="3" borderId="1">
      <alignment horizontal="center" vertical="center"/>
    </xf>
    <xf numFmtId="3" fontId="3" fillId="4" borderId="2">
      <alignment horizontal="center" vertical="center" readingOrder="2"/>
    </xf>
    <xf numFmtId="0" fontId="2" fillId="5" borderId="1">
      <alignment horizontal="center" vertical="center"/>
    </xf>
    <xf numFmtId="3" fontId="3" fillId="6" borderId="2">
      <alignment horizontal="left" vertical="center" readingOrder="1"/>
    </xf>
    <xf numFmtId="0" fontId="3" fillId="7" borderId="0">
      <alignment horizontal="centerContinuous" readingOrder="2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3" fillId="6" borderId="2" xfId="4">
      <alignment horizontal="left" vertical="center" readingOrder="1"/>
    </xf>
    <xf numFmtId="0" fontId="3" fillId="7" borderId="0" xfId="5">
      <alignment horizontal="centerContinuous" readingOrder="2"/>
    </xf>
    <xf numFmtId="0" fontId="2" fillId="5" borderId="1" xfId="3">
      <alignment horizontal="center" vertical="center"/>
    </xf>
    <xf numFmtId="0" fontId="4" fillId="7" borderId="0" xfId="5" applyFont="1">
      <alignment horizontal="centerContinuous" readingOrder="2"/>
    </xf>
    <xf numFmtId="3" fontId="3" fillId="4" borderId="2" xfId="2">
      <alignment horizontal="center" vertical="center" readingOrder="2"/>
    </xf>
    <xf numFmtId="0" fontId="2" fillId="3" borderId="1" xfId="1">
      <alignment horizontal="center" vertical="center"/>
    </xf>
  </cellXfs>
  <cellStyles count="6">
    <cellStyle name="Normal" xfId="0" builtinId="0"/>
    <cellStyle name="تیتر" xfId="1"/>
    <cellStyle name="خانه های جدول" xfId="2"/>
    <cellStyle name="سرستون جدول" xfId="3"/>
    <cellStyle name="سلول با تابع" xfId="4"/>
    <cellStyle name="عنوان جدول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"/>
  <sheetViews>
    <sheetView tabSelected="1" workbookViewId="0">
      <selection activeCell="H3" sqref="H3"/>
    </sheetView>
  </sheetViews>
  <sheetFormatPr defaultRowHeight="18" x14ac:dyDescent="0.25"/>
  <cols>
    <col min="1" max="1" width="9.140625" style="2"/>
    <col min="2" max="2" width="19.5703125" style="2" bestFit="1" customWidth="1"/>
    <col min="3" max="3" width="11" style="2" bestFit="1" customWidth="1"/>
    <col min="4" max="4" width="9.140625" style="2"/>
    <col min="5" max="5" width="11.28515625" style="2" bestFit="1" customWidth="1"/>
    <col min="6" max="6" width="14" style="2" bestFit="1" customWidth="1"/>
    <col min="7" max="7" width="13.42578125" style="2" customWidth="1"/>
    <col min="8" max="8" width="39.5703125" style="2" customWidth="1"/>
    <col min="9" max="9" width="11.28515625" style="2" customWidth="1"/>
    <col min="10" max="10" width="10.140625" style="2" customWidth="1"/>
    <col min="11" max="11" width="15.85546875" style="2" customWidth="1"/>
    <col min="12" max="12" width="18.5703125" style="2" customWidth="1"/>
    <col min="13" max="16" width="9.140625" style="1"/>
    <col min="17" max="17" width="29.7109375" style="1" bestFit="1" customWidth="1"/>
    <col min="18" max="16384" width="9.140625" style="1"/>
  </cols>
  <sheetData>
    <row r="1" spans="1:12" s="3" customFormat="1" ht="55.5" customHeight="1" x14ac:dyDescent="1.4">
      <c r="A1" s="8" t="s">
        <v>97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2.5" x14ac:dyDescent="0.25">
      <c r="A2" s="7" t="s">
        <v>0</v>
      </c>
      <c r="B2" s="7" t="s">
        <v>21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14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ht="22.5" x14ac:dyDescent="0.25">
      <c r="A3" s="9" t="s">
        <v>53</v>
      </c>
      <c r="B3" s="9" t="s">
        <v>52</v>
      </c>
      <c r="C3" s="9" t="s">
        <v>10</v>
      </c>
      <c r="D3" s="9" t="s">
        <v>10</v>
      </c>
      <c r="E3" s="9">
        <v>1</v>
      </c>
      <c r="F3" s="9" t="s">
        <v>12</v>
      </c>
      <c r="G3" s="9" t="s">
        <v>18</v>
      </c>
      <c r="H3" s="9" t="s">
        <v>94</v>
      </c>
      <c r="I3" s="9"/>
      <c r="J3" s="9"/>
      <c r="K3" s="9"/>
      <c r="L3" s="9"/>
    </row>
    <row r="4" spans="1:12" ht="22.5" x14ac:dyDescent="0.25">
      <c r="A4" s="9" t="s">
        <v>54</v>
      </c>
      <c r="B4" s="9" t="s">
        <v>51</v>
      </c>
      <c r="C4" s="9" t="s">
        <v>10</v>
      </c>
      <c r="D4" s="9" t="s">
        <v>10</v>
      </c>
      <c r="E4" s="9">
        <v>6</v>
      </c>
      <c r="F4" s="9" t="s">
        <v>13</v>
      </c>
      <c r="G4" s="9" t="s">
        <v>82</v>
      </c>
      <c r="H4" s="9"/>
      <c r="I4" s="9"/>
      <c r="J4" s="9"/>
      <c r="K4" s="9"/>
      <c r="L4" s="9"/>
    </row>
    <row r="5" spans="1:12" ht="22.5" x14ac:dyDescent="0.25">
      <c r="A5" s="9" t="s">
        <v>55</v>
      </c>
      <c r="B5" s="9" t="s">
        <v>22</v>
      </c>
      <c r="C5" s="9" t="s">
        <v>10</v>
      </c>
      <c r="D5" s="9" t="s">
        <v>10</v>
      </c>
      <c r="E5" s="9">
        <v>5</v>
      </c>
      <c r="F5" s="9" t="s">
        <v>12</v>
      </c>
      <c r="G5" s="9" t="s">
        <v>82</v>
      </c>
      <c r="H5" s="9"/>
      <c r="I5" s="9"/>
      <c r="J5" s="9"/>
      <c r="K5" s="9"/>
      <c r="L5" s="9"/>
    </row>
    <row r="6" spans="1:12" ht="22.5" x14ac:dyDescent="0.25">
      <c r="A6" s="9" t="s">
        <v>56</v>
      </c>
      <c r="B6" s="9" t="s">
        <v>23</v>
      </c>
      <c r="C6" s="9" t="s">
        <v>10</v>
      </c>
      <c r="D6" s="9" t="s">
        <v>10</v>
      </c>
      <c r="E6" s="9">
        <v>3</v>
      </c>
      <c r="F6" s="9" t="s">
        <v>13</v>
      </c>
      <c r="G6" s="9" t="s">
        <v>18</v>
      </c>
      <c r="H6" s="9"/>
      <c r="I6" s="9"/>
      <c r="J6" s="9"/>
      <c r="K6" s="9"/>
      <c r="L6" s="9"/>
    </row>
    <row r="7" spans="1:12" ht="22.5" x14ac:dyDescent="0.25">
      <c r="A7" s="9" t="s">
        <v>57</v>
      </c>
      <c r="B7" s="9" t="s">
        <v>24</v>
      </c>
      <c r="C7" s="9" t="s">
        <v>10</v>
      </c>
      <c r="D7" s="9" t="s">
        <v>10</v>
      </c>
      <c r="E7" s="9">
        <v>4</v>
      </c>
      <c r="F7" s="9" t="s">
        <v>13</v>
      </c>
      <c r="G7" s="9" t="s">
        <v>84</v>
      </c>
      <c r="H7" s="9"/>
      <c r="I7" s="9"/>
      <c r="J7" s="9"/>
      <c r="K7" s="9"/>
      <c r="L7" s="9"/>
    </row>
    <row r="8" spans="1:12" ht="22.5" x14ac:dyDescent="0.25">
      <c r="A8" s="9" t="s">
        <v>58</v>
      </c>
      <c r="B8" s="9" t="s">
        <v>25</v>
      </c>
      <c r="C8" s="9" t="s">
        <v>10</v>
      </c>
      <c r="D8" s="9" t="s">
        <v>10</v>
      </c>
      <c r="E8" s="9">
        <v>7</v>
      </c>
      <c r="F8" s="9" t="s">
        <v>12</v>
      </c>
      <c r="G8" s="9" t="s">
        <v>18</v>
      </c>
      <c r="H8" s="9"/>
      <c r="I8" s="9"/>
      <c r="J8" s="9"/>
      <c r="K8" s="9"/>
      <c r="L8" s="9"/>
    </row>
    <row r="9" spans="1:12" ht="22.5" x14ac:dyDescent="0.25">
      <c r="A9" s="9" t="s">
        <v>59</v>
      </c>
      <c r="B9" s="9" t="s">
        <v>26</v>
      </c>
      <c r="C9" s="9" t="s">
        <v>10</v>
      </c>
      <c r="D9" s="9" t="s">
        <v>11</v>
      </c>
      <c r="E9" s="9">
        <v>6</v>
      </c>
      <c r="F9" s="9" t="s">
        <v>13</v>
      </c>
      <c r="G9" s="9" t="s">
        <v>15</v>
      </c>
      <c r="H9" s="9"/>
      <c r="I9" s="9"/>
      <c r="J9" s="9"/>
      <c r="K9" s="9"/>
      <c r="L9" s="9"/>
    </row>
    <row r="10" spans="1:12" ht="22.5" x14ac:dyDescent="0.25">
      <c r="A10" s="9" t="s">
        <v>53</v>
      </c>
      <c r="B10" s="9" t="s">
        <v>27</v>
      </c>
      <c r="C10" s="9" t="s">
        <v>10</v>
      </c>
      <c r="D10" s="9" t="s">
        <v>10</v>
      </c>
      <c r="E10" s="9">
        <v>2</v>
      </c>
      <c r="F10" s="9" t="s">
        <v>13</v>
      </c>
      <c r="G10" s="9" t="s">
        <v>85</v>
      </c>
      <c r="H10" s="9" t="s">
        <v>95</v>
      </c>
      <c r="I10" s="9"/>
      <c r="J10" s="9"/>
      <c r="K10" s="9"/>
      <c r="L10" s="9"/>
    </row>
    <row r="11" spans="1:12" ht="22.5" x14ac:dyDescent="0.25">
      <c r="A11" s="9" t="s">
        <v>60</v>
      </c>
      <c r="B11" s="9" t="s">
        <v>28</v>
      </c>
      <c r="C11" s="9" t="s">
        <v>10</v>
      </c>
      <c r="D11" s="9" t="s">
        <v>10</v>
      </c>
      <c r="E11" s="9">
        <v>5</v>
      </c>
      <c r="F11" s="9" t="s">
        <v>13</v>
      </c>
      <c r="G11" s="9" t="s">
        <v>83</v>
      </c>
      <c r="H11" s="9"/>
      <c r="I11" s="9"/>
      <c r="J11" s="9"/>
      <c r="K11" s="9"/>
      <c r="L11" s="9"/>
    </row>
    <row r="12" spans="1:12" ht="22.5" x14ac:dyDescent="0.25">
      <c r="A12" s="9" t="s">
        <v>61</v>
      </c>
      <c r="B12" s="9" t="s">
        <v>29</v>
      </c>
      <c r="C12" s="9" t="s">
        <v>10</v>
      </c>
      <c r="D12" s="9" t="s">
        <v>11</v>
      </c>
      <c r="E12" s="9">
        <v>5</v>
      </c>
      <c r="F12" s="9" t="s">
        <v>12</v>
      </c>
      <c r="G12" s="9" t="s">
        <v>85</v>
      </c>
      <c r="H12" s="9"/>
      <c r="I12" s="9"/>
      <c r="J12" s="9"/>
      <c r="K12" s="9"/>
      <c r="L12" s="9"/>
    </row>
    <row r="13" spans="1:12" ht="22.5" x14ac:dyDescent="0.25">
      <c r="A13" s="9" t="s">
        <v>62</v>
      </c>
      <c r="B13" s="9" t="s">
        <v>30</v>
      </c>
      <c r="C13" s="9" t="s">
        <v>10</v>
      </c>
      <c r="D13" s="9" t="s">
        <v>10</v>
      </c>
      <c r="E13" s="9">
        <v>5</v>
      </c>
      <c r="F13" s="9" t="s">
        <v>13</v>
      </c>
      <c r="G13" s="9" t="s">
        <v>85</v>
      </c>
      <c r="H13" s="9"/>
      <c r="I13" s="9"/>
      <c r="J13" s="9"/>
      <c r="K13" s="9"/>
      <c r="L13" s="9"/>
    </row>
    <row r="14" spans="1:12" ht="22.5" x14ac:dyDescent="0.25">
      <c r="A14" s="9" t="s">
        <v>63</v>
      </c>
      <c r="B14" s="9" t="s">
        <v>31</v>
      </c>
      <c r="C14" s="9" t="s">
        <v>10</v>
      </c>
      <c r="D14" s="9" t="s">
        <v>10</v>
      </c>
      <c r="E14" s="9">
        <v>3</v>
      </c>
      <c r="F14" s="9" t="s">
        <v>13</v>
      </c>
      <c r="G14" s="9" t="s">
        <v>85</v>
      </c>
      <c r="H14" s="9"/>
      <c r="I14" s="9"/>
      <c r="J14" s="9"/>
      <c r="K14" s="9"/>
      <c r="L14" s="9"/>
    </row>
    <row r="15" spans="1:12" ht="22.5" x14ac:dyDescent="0.25">
      <c r="A15" s="9" t="s">
        <v>64</v>
      </c>
      <c r="B15" s="9" t="s">
        <v>32</v>
      </c>
      <c r="C15" s="9" t="s">
        <v>10</v>
      </c>
      <c r="D15" s="9" t="s">
        <v>10</v>
      </c>
      <c r="E15" s="9">
        <v>7</v>
      </c>
      <c r="F15" s="9" t="s">
        <v>13</v>
      </c>
      <c r="G15" s="9" t="s">
        <v>83</v>
      </c>
      <c r="H15" s="9"/>
      <c r="I15" s="9"/>
      <c r="J15" s="9"/>
      <c r="K15" s="9"/>
      <c r="L15" s="9"/>
    </row>
    <row r="16" spans="1:12" ht="22.5" x14ac:dyDescent="0.25">
      <c r="A16" s="9" t="s">
        <v>65</v>
      </c>
      <c r="B16" s="9" t="s">
        <v>33</v>
      </c>
      <c r="C16" s="9" t="s">
        <v>10</v>
      </c>
      <c r="D16" s="9" t="s">
        <v>11</v>
      </c>
      <c r="E16" s="9">
        <v>6</v>
      </c>
      <c r="F16" s="9" t="s">
        <v>13</v>
      </c>
      <c r="G16" s="9" t="s">
        <v>85</v>
      </c>
      <c r="H16" s="9"/>
      <c r="I16" s="9"/>
      <c r="J16" s="9"/>
      <c r="K16" s="9"/>
      <c r="L16" s="9"/>
    </row>
    <row r="17" spans="1:12" ht="22.5" x14ac:dyDescent="0.25">
      <c r="A17" s="9" t="s">
        <v>66</v>
      </c>
      <c r="B17" s="9" t="s">
        <v>34</v>
      </c>
      <c r="C17" s="9" t="s">
        <v>10</v>
      </c>
      <c r="D17" s="9" t="s">
        <v>10</v>
      </c>
      <c r="E17" s="9">
        <v>3</v>
      </c>
      <c r="F17" s="9" t="s">
        <v>12</v>
      </c>
      <c r="G17" s="9" t="s">
        <v>85</v>
      </c>
      <c r="H17" s="9"/>
      <c r="I17" s="9"/>
      <c r="J17" s="9"/>
      <c r="K17" s="9"/>
      <c r="L17" s="9"/>
    </row>
    <row r="18" spans="1:12" ht="22.5" x14ac:dyDescent="0.25">
      <c r="A18" s="9" t="s">
        <v>67</v>
      </c>
      <c r="B18" s="9" t="s">
        <v>35</v>
      </c>
      <c r="C18" s="9" t="s">
        <v>10</v>
      </c>
      <c r="D18" s="9" t="s">
        <v>10</v>
      </c>
      <c r="E18" s="9">
        <v>3</v>
      </c>
      <c r="F18" s="9" t="s">
        <v>12</v>
      </c>
      <c r="G18" s="9" t="s">
        <v>85</v>
      </c>
      <c r="H18" s="9"/>
      <c r="I18" s="9"/>
      <c r="J18" s="9"/>
      <c r="K18" s="9"/>
      <c r="L18" s="9"/>
    </row>
    <row r="19" spans="1:12" ht="22.5" x14ac:dyDescent="0.25">
      <c r="A19" s="9" t="s">
        <v>58</v>
      </c>
      <c r="B19" s="9" t="s">
        <v>36</v>
      </c>
      <c r="C19" s="9" t="s">
        <v>10</v>
      </c>
      <c r="D19" s="9" t="s">
        <v>11</v>
      </c>
      <c r="E19" s="9">
        <v>7</v>
      </c>
      <c r="F19" s="9" t="s">
        <v>13</v>
      </c>
      <c r="G19" s="9" t="s">
        <v>85</v>
      </c>
      <c r="H19" s="9"/>
      <c r="I19" s="9"/>
      <c r="J19" s="9"/>
      <c r="K19" s="9"/>
      <c r="L19" s="9"/>
    </row>
    <row r="20" spans="1:12" ht="22.5" x14ac:dyDescent="0.25">
      <c r="A20" s="9" t="s">
        <v>68</v>
      </c>
      <c r="B20" s="9" t="s">
        <v>37</v>
      </c>
      <c r="C20" s="9" t="s">
        <v>10</v>
      </c>
      <c r="D20" s="9" t="s">
        <v>10</v>
      </c>
      <c r="E20" s="9">
        <v>3</v>
      </c>
      <c r="F20" s="9" t="s">
        <v>13</v>
      </c>
      <c r="G20" s="9" t="s">
        <v>85</v>
      </c>
      <c r="H20" s="9"/>
      <c r="I20" s="9"/>
      <c r="J20" s="9"/>
      <c r="K20" s="9"/>
      <c r="L20" s="9"/>
    </row>
    <row r="21" spans="1:12" ht="22.5" x14ac:dyDescent="0.25">
      <c r="A21" s="9" t="s">
        <v>69</v>
      </c>
      <c r="B21" s="9" t="s">
        <v>38</v>
      </c>
      <c r="C21" s="9" t="s">
        <v>10</v>
      </c>
      <c r="D21" s="9" t="s">
        <v>10</v>
      </c>
      <c r="E21" s="9">
        <v>1</v>
      </c>
      <c r="F21" s="9" t="s">
        <v>12</v>
      </c>
      <c r="G21" s="9" t="s">
        <v>85</v>
      </c>
      <c r="H21" s="9"/>
      <c r="I21" s="9"/>
      <c r="J21" s="9"/>
      <c r="K21" s="9"/>
      <c r="L21" s="9"/>
    </row>
    <row r="22" spans="1:12" ht="22.5" x14ac:dyDescent="0.25">
      <c r="A22" s="9" t="s">
        <v>70</v>
      </c>
      <c r="B22" s="9" t="s">
        <v>39</v>
      </c>
      <c r="C22" s="9" t="s">
        <v>10</v>
      </c>
      <c r="D22" s="9" t="s">
        <v>11</v>
      </c>
      <c r="E22" s="9">
        <v>1</v>
      </c>
      <c r="F22" s="9" t="s">
        <v>12</v>
      </c>
      <c r="G22" s="9" t="s">
        <v>85</v>
      </c>
      <c r="H22" s="9"/>
      <c r="I22" s="9"/>
      <c r="J22" s="9"/>
      <c r="K22" s="9"/>
      <c r="L22" s="9"/>
    </row>
    <row r="23" spans="1:12" ht="22.5" x14ac:dyDescent="0.25">
      <c r="A23" s="9" t="s">
        <v>71</v>
      </c>
      <c r="B23" s="9" t="s">
        <v>40</v>
      </c>
      <c r="C23" s="9" t="s">
        <v>10</v>
      </c>
      <c r="D23" s="9" t="s">
        <v>10</v>
      </c>
      <c r="E23" s="9">
        <v>4</v>
      </c>
      <c r="F23" s="9" t="s">
        <v>12</v>
      </c>
      <c r="G23" s="9" t="s">
        <v>85</v>
      </c>
      <c r="H23" s="9"/>
      <c r="I23" s="9"/>
      <c r="J23" s="9"/>
      <c r="K23" s="9"/>
      <c r="L23" s="9"/>
    </row>
    <row r="24" spans="1:12" ht="22.5" x14ac:dyDescent="0.25">
      <c r="A24" s="9" t="s">
        <v>72</v>
      </c>
      <c r="B24" s="9" t="s">
        <v>41</v>
      </c>
      <c r="C24" s="9" t="s">
        <v>10</v>
      </c>
      <c r="D24" s="9" t="s">
        <v>10</v>
      </c>
      <c r="E24" s="9">
        <v>3</v>
      </c>
      <c r="F24" s="9" t="s">
        <v>13</v>
      </c>
      <c r="G24" s="9" t="s">
        <v>85</v>
      </c>
      <c r="H24" s="9"/>
      <c r="I24" s="9"/>
      <c r="J24" s="9"/>
      <c r="K24" s="9"/>
      <c r="L24" s="9"/>
    </row>
    <row r="25" spans="1:12" ht="22.5" x14ac:dyDescent="0.25">
      <c r="A25" s="9" t="s">
        <v>73</v>
      </c>
      <c r="B25" s="9" t="s">
        <v>42</v>
      </c>
      <c r="C25" s="9" t="s">
        <v>10</v>
      </c>
      <c r="D25" s="9" t="s">
        <v>10</v>
      </c>
      <c r="E25" s="9">
        <v>5</v>
      </c>
      <c r="F25" s="9" t="s">
        <v>12</v>
      </c>
      <c r="G25" s="9" t="s">
        <v>85</v>
      </c>
      <c r="H25" s="9"/>
      <c r="I25" s="9"/>
      <c r="J25" s="9"/>
      <c r="K25" s="9"/>
      <c r="L25" s="9"/>
    </row>
    <row r="26" spans="1:12" ht="22.5" x14ac:dyDescent="0.25">
      <c r="A26" s="9" t="s">
        <v>74</v>
      </c>
      <c r="B26" s="9" t="s">
        <v>43</v>
      </c>
      <c r="C26" s="9" t="s">
        <v>10</v>
      </c>
      <c r="D26" s="9" t="s">
        <v>10</v>
      </c>
      <c r="E26" s="9">
        <v>4</v>
      </c>
      <c r="F26" s="9" t="s">
        <v>12</v>
      </c>
      <c r="G26" s="9" t="s">
        <v>85</v>
      </c>
      <c r="H26" s="9"/>
      <c r="I26" s="9"/>
      <c r="J26" s="9"/>
      <c r="K26" s="9"/>
      <c r="L26" s="9"/>
    </row>
    <row r="27" spans="1:12" ht="22.5" x14ac:dyDescent="0.25">
      <c r="A27" s="9" t="s">
        <v>75</v>
      </c>
      <c r="B27" s="9" t="s">
        <v>44</v>
      </c>
      <c r="C27" s="9" t="s">
        <v>10</v>
      </c>
      <c r="D27" s="9" t="s">
        <v>11</v>
      </c>
      <c r="E27" s="9">
        <v>6</v>
      </c>
      <c r="F27" s="9" t="s">
        <v>13</v>
      </c>
      <c r="G27" s="9" t="s">
        <v>85</v>
      </c>
      <c r="H27" s="9"/>
      <c r="I27" s="9"/>
      <c r="J27" s="9"/>
      <c r="K27" s="9"/>
      <c r="L27" s="9"/>
    </row>
    <row r="28" spans="1:12" ht="22.5" x14ac:dyDescent="0.25">
      <c r="A28" s="9" t="s">
        <v>76</v>
      </c>
      <c r="B28" s="9" t="s">
        <v>45</v>
      </c>
      <c r="C28" s="9" t="s">
        <v>10</v>
      </c>
      <c r="D28" s="9" t="s">
        <v>10</v>
      </c>
      <c r="E28" s="9">
        <v>7</v>
      </c>
      <c r="F28" s="9" t="s">
        <v>13</v>
      </c>
      <c r="G28" s="9" t="s">
        <v>85</v>
      </c>
      <c r="H28" s="9"/>
      <c r="I28" s="9"/>
      <c r="J28" s="9"/>
      <c r="K28" s="9"/>
      <c r="L28" s="9"/>
    </row>
    <row r="29" spans="1:12" ht="22.5" x14ac:dyDescent="0.25">
      <c r="A29" s="9" t="s">
        <v>77</v>
      </c>
      <c r="B29" s="9" t="s">
        <v>46</v>
      </c>
      <c r="C29" s="9" t="s">
        <v>10</v>
      </c>
      <c r="D29" s="9" t="s">
        <v>10</v>
      </c>
      <c r="E29" s="9">
        <v>4</v>
      </c>
      <c r="F29" s="9" t="s">
        <v>13</v>
      </c>
      <c r="G29" s="9" t="s">
        <v>85</v>
      </c>
      <c r="H29" s="9"/>
      <c r="I29" s="9"/>
      <c r="J29" s="9"/>
      <c r="K29" s="9"/>
      <c r="L29" s="9"/>
    </row>
    <row r="30" spans="1:12" ht="22.5" x14ac:dyDescent="0.25">
      <c r="A30" s="9" t="s">
        <v>78</v>
      </c>
      <c r="B30" s="9" t="s">
        <v>47</v>
      </c>
      <c r="C30" s="9" t="s">
        <v>10</v>
      </c>
      <c r="D30" s="9" t="s">
        <v>11</v>
      </c>
      <c r="E30" s="9">
        <v>2</v>
      </c>
      <c r="F30" s="9" t="s">
        <v>13</v>
      </c>
      <c r="G30" s="9" t="s">
        <v>85</v>
      </c>
      <c r="H30" s="9"/>
      <c r="I30" s="9"/>
      <c r="J30" s="9"/>
      <c r="K30" s="9"/>
      <c r="L30" s="9"/>
    </row>
    <row r="31" spans="1:12" ht="22.5" x14ac:dyDescent="0.25">
      <c r="A31" s="9" t="s">
        <v>79</v>
      </c>
      <c r="B31" s="9" t="s">
        <v>48</v>
      </c>
      <c r="C31" s="9" t="s">
        <v>10</v>
      </c>
      <c r="D31" s="9" t="s">
        <v>10</v>
      </c>
      <c r="E31" s="9">
        <v>2</v>
      </c>
      <c r="F31" s="9" t="s">
        <v>13</v>
      </c>
      <c r="G31" s="9" t="s">
        <v>85</v>
      </c>
      <c r="H31" s="9"/>
      <c r="I31" s="9"/>
      <c r="J31" s="9"/>
      <c r="K31" s="9"/>
      <c r="L31" s="9"/>
    </row>
    <row r="32" spans="1:12" ht="22.5" x14ac:dyDescent="0.25">
      <c r="A32" s="9" t="s">
        <v>80</v>
      </c>
      <c r="B32" s="9" t="s">
        <v>49</v>
      </c>
      <c r="C32" s="9" t="s">
        <v>10</v>
      </c>
      <c r="D32" s="9" t="s">
        <v>10</v>
      </c>
      <c r="E32" s="9">
        <v>7</v>
      </c>
      <c r="F32" s="9" t="s">
        <v>13</v>
      </c>
      <c r="G32" s="9" t="s">
        <v>85</v>
      </c>
      <c r="H32" s="9"/>
      <c r="I32" s="9"/>
      <c r="J32" s="9"/>
      <c r="K32" s="9"/>
      <c r="L32" s="9"/>
    </row>
    <row r="33" spans="1:12" ht="22.5" x14ac:dyDescent="0.25">
      <c r="A33" s="9" t="s">
        <v>81</v>
      </c>
      <c r="B33" s="9" t="s">
        <v>50</v>
      </c>
      <c r="C33" s="9" t="s">
        <v>10</v>
      </c>
      <c r="D33" s="9" t="s">
        <v>10</v>
      </c>
      <c r="E33" s="9">
        <v>7</v>
      </c>
      <c r="F33" s="9" t="s">
        <v>13</v>
      </c>
      <c r="G33" s="9" t="s">
        <v>85</v>
      </c>
      <c r="H33" s="9"/>
      <c r="I33" s="9"/>
      <c r="J33" s="9"/>
      <c r="K33" s="9"/>
      <c r="L33" s="9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</xm:f>
          </x14:formula1>
          <xm:sqref>C3:D1048576</xm:sqref>
        </x14:dataValidation>
        <x14:dataValidation type="list" allowBlank="1" showInputMessage="1" showErrorMessage="1">
          <x14:formula1>
            <xm:f>Sheet2!$B$1:$B$2</xm:f>
          </x14:formula1>
          <xm:sqref>F3:F1048576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L11"/>
  <sheetViews>
    <sheetView workbookViewId="0">
      <selection activeCell="E3" sqref="E3"/>
    </sheetView>
  </sheetViews>
  <sheetFormatPr defaultRowHeight="15" x14ac:dyDescent="0.25"/>
  <cols>
    <col min="1" max="1" width="32.28515625" bestFit="1" customWidth="1"/>
    <col min="3" max="3" width="48.85546875" customWidth="1"/>
    <col min="4" max="4" width="21.140625" bestFit="1" customWidth="1"/>
    <col min="5" max="5" width="21.140625" customWidth="1"/>
    <col min="6" max="6" width="23.28515625" bestFit="1" customWidth="1"/>
    <col min="7" max="7" width="21.7109375" bestFit="1" customWidth="1"/>
    <col min="8" max="8" width="23.5703125" bestFit="1" customWidth="1"/>
    <col min="9" max="9" width="23" bestFit="1" customWidth="1"/>
    <col min="10" max="10" width="27.28515625" bestFit="1" customWidth="1"/>
    <col min="11" max="11" width="27.28515625" customWidth="1"/>
    <col min="12" max="12" width="32.28515625" bestFit="1" customWidth="1"/>
  </cols>
  <sheetData>
    <row r="2" spans="1:12" ht="22.5" x14ac:dyDescent="0.6">
      <c r="A2" s="6" t="s">
        <v>86</v>
      </c>
      <c r="B2" s="6"/>
      <c r="C2" s="7" t="s">
        <v>98</v>
      </c>
      <c r="D2" s="4"/>
      <c r="E2" s="4"/>
      <c r="F2" s="4"/>
      <c r="G2" s="4"/>
      <c r="H2" s="4"/>
      <c r="I2" s="4"/>
      <c r="J2" s="4"/>
      <c r="K2" s="4"/>
      <c r="L2" s="4"/>
    </row>
    <row r="3" spans="1:12" ht="22.5" x14ac:dyDescent="0.25">
      <c r="A3" s="10" t="s">
        <v>87</v>
      </c>
      <c r="B3" s="9">
        <f>COUNTA(Main!A:A)-1</f>
        <v>32</v>
      </c>
      <c r="C3" s="5" t="str">
        <f ca="1">_xlfn.FORMULATEXT(B3)</f>
        <v>=COUNTA(Main!A:A)-1</v>
      </c>
    </row>
    <row r="4" spans="1:12" ht="22.5" x14ac:dyDescent="0.25">
      <c r="A4" s="10" t="s">
        <v>88</v>
      </c>
      <c r="B4" s="9">
        <f>SUM(Main!E3:E2001)</f>
        <v>134</v>
      </c>
      <c r="C4" s="5" t="str">
        <f t="shared" ref="C4:C11" ca="1" si="0">_xlfn.FORMULATEXT(B4)</f>
        <v>=SUM(Main!E3:E2001)</v>
      </c>
    </row>
    <row r="5" spans="1:12" ht="22.5" x14ac:dyDescent="0.25">
      <c r="A5" s="10" t="s">
        <v>89</v>
      </c>
      <c r="B5" s="9">
        <f>COUNTIF(Main!F:F,"عروس")</f>
        <v>11</v>
      </c>
      <c r="C5" s="5" t="str">
        <f t="shared" ca="1" si="0"/>
        <v>=COUNTIF(Main!F:F,"عروس")</v>
      </c>
    </row>
    <row r="6" spans="1:12" ht="22.5" x14ac:dyDescent="0.25">
      <c r="A6" s="10" t="s">
        <v>90</v>
      </c>
      <c r="B6" s="9">
        <f>COUNTIF(Main!F:F,"داماد")</f>
        <v>20</v>
      </c>
      <c r="C6" s="5" t="str">
        <f t="shared" ca="1" si="0"/>
        <v>=COUNTIF(Main!F:F,"داماد")</v>
      </c>
    </row>
    <row r="7" spans="1:12" ht="22.5" x14ac:dyDescent="0.25">
      <c r="A7" s="10" t="s">
        <v>91</v>
      </c>
      <c r="B7" s="9">
        <f>SUMIF(Main!F3:F2001,"عروس",Main!E3:E2001)</f>
        <v>39</v>
      </c>
      <c r="C7" s="5" t="str">
        <f t="shared" ca="1" si="0"/>
        <v>=SUMIF(Main!F3:F2001,"عروس",Main!E3:E2001)</v>
      </c>
    </row>
    <row r="8" spans="1:12" ht="22.5" x14ac:dyDescent="0.25">
      <c r="A8" s="10" t="s">
        <v>92</v>
      </c>
      <c r="B8" s="9">
        <f>SUMIF(Main!F3:F2001,"داماد",Main!E3:E2001)</f>
        <v>95</v>
      </c>
      <c r="C8" s="5" t="str">
        <f t="shared" ca="1" si="0"/>
        <v>=SUMIF(Main!F3:F2001,"داماد",Main!E3:E2001)</v>
      </c>
    </row>
    <row r="9" spans="1:12" ht="22.5" x14ac:dyDescent="0.25">
      <c r="A9" s="10" t="s">
        <v>20</v>
      </c>
      <c r="B9" s="9">
        <f>SUMIF(Main!D3:D2001,"خیر",Main!E3:E2001)</f>
        <v>33</v>
      </c>
      <c r="C9" s="5" t="str">
        <f t="shared" ca="1" si="0"/>
        <v>=SUMIF(Main!D3:D2001,"خیر",Main!E3:E2001)</v>
      </c>
    </row>
    <row r="10" spans="1:12" ht="22.5" x14ac:dyDescent="0.25">
      <c r="A10" s="10" t="s">
        <v>96</v>
      </c>
      <c r="B10" s="9">
        <f>SUMIF(Main!D3:D2001,"بله",Main!E3:E2001)</f>
        <v>101</v>
      </c>
      <c r="C10" s="5" t="str">
        <f t="shared" ca="1" si="0"/>
        <v>=SUMIF(Main!D3:D2001,"بله",Main!E3:E2001)</v>
      </c>
    </row>
    <row r="11" spans="1:12" ht="22.5" x14ac:dyDescent="0.25">
      <c r="A11" s="10" t="s">
        <v>93</v>
      </c>
      <c r="B11" s="9">
        <f>COUNTIF(Main!C:C,"بله")</f>
        <v>31</v>
      </c>
      <c r="C11" s="5" t="str">
        <f t="shared" ca="1" si="0"/>
        <v>=COUNTIF(Main!C:C,"بله")</v>
      </c>
    </row>
  </sheetData>
  <mergeCells count="1">
    <mergeCell ref="D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5" sqref="C5"/>
    </sheetView>
  </sheetViews>
  <sheetFormatPr defaultRowHeight="15" x14ac:dyDescent="0.25"/>
  <sheetData>
    <row r="1" spans="1:3" x14ac:dyDescent="0.25">
      <c r="A1" t="s">
        <v>10</v>
      </c>
      <c r="B1" t="s">
        <v>12</v>
      </c>
      <c r="C1" t="s">
        <v>15</v>
      </c>
    </row>
    <row r="2" spans="1:3" x14ac:dyDescent="0.25">
      <c r="A2" t="s">
        <v>11</v>
      </c>
      <c r="B2" t="s">
        <v>13</v>
      </c>
      <c r="C2" t="s">
        <v>16</v>
      </c>
    </row>
    <row r="3" spans="1:3" x14ac:dyDescent="0.25">
      <c r="C3" t="s">
        <v>17</v>
      </c>
    </row>
    <row r="4" spans="1:3" x14ac:dyDescent="0.25">
      <c r="C4" t="s">
        <v>18</v>
      </c>
    </row>
    <row r="5" spans="1:3" x14ac:dyDescent="0.25">
      <c r="C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آمار میهمانان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2017-11-16T06:43:16Z</dcterms:modified>
</cp:coreProperties>
</file>