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trlProps/ctrlProp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trlProps/ctrlProp6.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trlProps/ctrlProp10.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4.xml" ContentType="application/vnd.openxmlformats-officedocument.drawing+xml"/>
  <Override PartName="/xl/tables/table1.xml" ContentType="application/vnd.openxmlformats-officedocument.spreadsheetml.table+xml"/>
  <Override PartName="/xl/slicers/slicer2.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tables/table2.xml" ContentType="application/vnd.openxmlformats-officedocument.spreadsheetml.table+xml"/>
  <Override PartName="/xl/slicers/slicer3.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8.xml" ContentType="application/vnd.openxmlformats-officedocument.drawing+xml"/>
  <Override PartName="/xl/ctrlProps/ctrlProp1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64011"/>
  <bookViews>
    <workbookView xWindow="0" yWindow="0" windowWidth="22260" windowHeight="12645" tabRatio="864" activeTab="1"/>
  </bookViews>
  <sheets>
    <sheet name="main" sheetId="1" r:id="rId1"/>
    <sheet name="1" sheetId="2" r:id="rId2"/>
    <sheet name="2" sheetId="3" r:id="rId3"/>
    <sheet name="3" sheetId="4" r:id="rId4"/>
    <sheet name="4" sheetId="5" r:id="rId5"/>
    <sheet name="5" sheetId="18" r:id="rId6"/>
    <sheet name="Traffic_Light (2)" sheetId="19" r:id="rId7"/>
    <sheet name="EXAMPLE_PROJECTS" sheetId="7" r:id="rId8"/>
    <sheet name="Traffic_Light" sheetId="14" r:id="rId9"/>
    <sheet name="PIVOT" sheetId="10" r:id="rId10"/>
    <sheet name="PIVOT (2)" sheetId="13" r:id="rId11"/>
    <sheet name="DYNAMIC_CHART" sheetId="11" r:id="rId12"/>
    <sheet name="dynamic_chart2" sheetId="15" r:id="rId13"/>
    <sheet name="Human_resource" sheetId="17" r:id="rId14"/>
    <sheet name="Persian_Date" sheetId="20" r:id="rId15"/>
  </sheets>
  <externalReferences>
    <externalReference r:id="rId16"/>
  </externalReferences>
  <definedNames>
    <definedName name="project_pic">INDEX(EXAMPLE_PROJECTS!$J$4:$J$10,EXAMPLE_PROJECTS!$A$1)</definedName>
    <definedName name="Slicer_نام_برند">#N/A</definedName>
    <definedName name="Slicer_نام_برند1">#N/A</definedName>
    <definedName name="Slicer_نام_کالا">#N/A</definedName>
    <definedName name="Slicer_نام_کالا1">#N/A</definedName>
  </definedNames>
  <calcPr calcId="162913"/>
  <pivotCaches>
    <pivotCache cacheId="5" r:id="rId17"/>
  </pivotCaches>
  <extLst>
    <ext xmlns:x14="http://schemas.microsoft.com/office/spreadsheetml/2009/9/main" uri="{BBE1A952-AA13-448e-AADC-164F8A28A991}">
      <x14:slicerCaches>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7" l="1"/>
  <c r="I4" i="17" l="1"/>
  <c r="C11" i="17"/>
  <c r="F5" i="20"/>
  <c r="F2" i="20"/>
  <c r="N3" i="15"/>
  <c r="N4" i="15"/>
  <c r="N5" i="15"/>
  <c r="N6" i="15"/>
  <c r="N7" i="15"/>
  <c r="N8" i="15"/>
  <c r="N9" i="15"/>
  <c r="N10" i="15"/>
  <c r="N11" i="15"/>
  <c r="N12" i="15"/>
  <c r="N13" i="15"/>
  <c r="N2" i="15"/>
  <c r="M5" i="19"/>
  <c r="M2" i="11"/>
  <c r="G5" i="20"/>
  <c r="F3" i="20"/>
  <c r="G2" i="20"/>
  <c r="F6" i="20"/>
  <c r="H4" i="17" l="1"/>
  <c r="L3" i="15" l="1"/>
  <c r="L4" i="15"/>
  <c r="L5" i="15"/>
  <c r="L6" i="15"/>
  <c r="L7" i="15"/>
  <c r="L8" i="15"/>
  <c r="L9" i="15"/>
  <c r="L10" i="15"/>
  <c r="L11" i="15"/>
  <c r="L12" i="15"/>
  <c r="L13" i="15"/>
  <c r="L2" i="15"/>
  <c r="M3" i="15"/>
  <c r="M4" i="15"/>
  <c r="M5" i="15"/>
  <c r="M6" i="15"/>
  <c r="M7" i="15"/>
  <c r="M8" i="15"/>
  <c r="M9" i="15"/>
  <c r="M10" i="15"/>
  <c r="M11" i="15"/>
  <c r="M12" i="15"/>
  <c r="M13" i="15"/>
  <c r="M2" i="15"/>
  <c r="M5" i="14" l="1"/>
  <c r="M3" i="11" l="1"/>
  <c r="M4" i="11"/>
  <c r="M5" i="11"/>
  <c r="M6" i="11"/>
  <c r="M7" i="11"/>
  <c r="M8" i="11"/>
  <c r="M9" i="11"/>
  <c r="M10" i="11"/>
  <c r="M11" i="11"/>
  <c r="M12" i="11"/>
  <c r="M13" i="11"/>
  <c r="C3" i="11"/>
  <c r="C4" i="11"/>
  <c r="C5" i="11"/>
  <c r="C6" i="11"/>
  <c r="C7" i="11"/>
  <c r="C8" i="11"/>
  <c r="C9" i="11"/>
  <c r="C10" i="11"/>
  <c r="C11" i="11"/>
  <c r="C12" i="11"/>
  <c r="C13" i="11"/>
  <c r="C2" i="11"/>
  <c r="D7" i="11"/>
  <c r="D6" i="11"/>
  <c r="D2" i="11"/>
  <c r="D5" i="11"/>
  <c r="D12" i="11"/>
  <c r="D13" i="11"/>
  <c r="D4" i="11"/>
  <c r="D11" i="11"/>
  <c r="D3" i="11"/>
  <c r="D8" i="11"/>
  <c r="D9" i="11"/>
  <c r="D10" i="11"/>
  <c r="A5" i="7" l="1"/>
  <c r="C12" i="7" s="1"/>
  <c r="B5" i="7"/>
  <c r="C14" i="7" l="1"/>
  <c r="C15" i="7" s="1"/>
</calcChain>
</file>

<file path=xl/sharedStrings.xml><?xml version="1.0" encoding="utf-8"?>
<sst xmlns="http://schemas.openxmlformats.org/spreadsheetml/2006/main" count="3076" uniqueCount="82">
  <si>
    <t>درصد پیشرفت</t>
  </si>
  <si>
    <t>DONUT</t>
  </si>
  <si>
    <t>PIE</t>
  </si>
  <si>
    <t>پروژه1</t>
  </si>
  <si>
    <t>پروژه2</t>
  </si>
  <si>
    <t>پروژه3</t>
  </si>
  <si>
    <t>پروژه4</t>
  </si>
  <si>
    <t>پروژه5</t>
  </si>
  <si>
    <t>پروژه6</t>
  </si>
  <si>
    <t>پروژه7</t>
  </si>
  <si>
    <t>نام برند</t>
  </si>
  <si>
    <t>نام کالا</t>
  </si>
  <si>
    <t>تعداد فروش</t>
  </si>
  <si>
    <t>قیمت واحد</t>
  </si>
  <si>
    <t>فروشنده</t>
  </si>
  <si>
    <t>قیمت کل</t>
  </si>
  <si>
    <t>هراز</t>
  </si>
  <si>
    <t>دوغ</t>
  </si>
  <si>
    <t>علی</t>
  </si>
  <si>
    <t>Sum of قیمت کل</t>
  </si>
  <si>
    <t>Column Labels</t>
  </si>
  <si>
    <t>پنیر</t>
  </si>
  <si>
    <t>Row Labels</t>
  </si>
  <si>
    <t>پگاه</t>
  </si>
  <si>
    <t>چوپان</t>
  </si>
  <si>
    <t>دامداران</t>
  </si>
  <si>
    <t>عالیس</t>
  </si>
  <si>
    <t>کاله</t>
  </si>
  <si>
    <t>Grand Total</t>
  </si>
  <si>
    <t>کشک</t>
  </si>
  <si>
    <t>مریم</t>
  </si>
  <si>
    <t>خامه</t>
  </si>
  <si>
    <t>کره</t>
  </si>
  <si>
    <t>پویا</t>
  </si>
  <si>
    <t>شیر</t>
  </si>
  <si>
    <t>ماست</t>
  </si>
  <si>
    <t>پیمان</t>
  </si>
  <si>
    <t>وحید</t>
  </si>
  <si>
    <t>مجموع کل فروش</t>
  </si>
  <si>
    <t>مجموع کل</t>
  </si>
  <si>
    <t>ماه</t>
  </si>
  <si>
    <t>میزان فروش</t>
  </si>
  <si>
    <t>فروردین</t>
  </si>
  <si>
    <t>اردیبهشت</t>
  </si>
  <si>
    <t>خرداد</t>
  </si>
  <si>
    <t>تیر</t>
  </si>
  <si>
    <t>مرداد</t>
  </si>
  <si>
    <t>شهریور</t>
  </si>
  <si>
    <t>مهر</t>
  </si>
  <si>
    <t>آبان</t>
  </si>
  <si>
    <t>آذر</t>
  </si>
  <si>
    <t>دی</t>
  </si>
  <si>
    <t>بهمن</t>
  </si>
  <si>
    <t>اسفند</t>
  </si>
  <si>
    <t>فروش انباشته</t>
  </si>
  <si>
    <t>نام پروژه</t>
  </si>
  <si>
    <t>l</t>
  </si>
  <si>
    <t>محصول یک</t>
  </si>
  <si>
    <t>محصول دو</t>
  </si>
  <si>
    <t>محصول سه</t>
  </si>
  <si>
    <t>واحد (در شیت دپارتمان)</t>
  </si>
  <si>
    <t>مالی</t>
  </si>
  <si>
    <t>خدمات</t>
  </si>
  <si>
    <t>حسابداری</t>
  </si>
  <si>
    <t>اداری</t>
  </si>
  <si>
    <t>منابع انسانی</t>
  </si>
  <si>
    <t>پشتیبانی</t>
  </si>
  <si>
    <t>مرد</t>
  </si>
  <si>
    <t>زن</t>
  </si>
  <si>
    <t>1395/03/24</t>
  </si>
  <si>
    <t>1368/02/24</t>
  </si>
  <si>
    <t>تعداد پرسنل مرد</t>
  </si>
  <si>
    <t>تعداد پرسنل زن</t>
  </si>
  <si>
    <t>تاریخ میلادی</t>
  </si>
  <si>
    <t>تاریخ شمسی (تبدیل با افزونه)</t>
  </si>
  <si>
    <t>پارس جنوبی</t>
  </si>
  <si>
    <t>کارخانه فولاد</t>
  </si>
  <si>
    <t>سد سازی</t>
  </si>
  <si>
    <t>کارخانه سیمان</t>
  </si>
  <si>
    <t>پل روگذر</t>
  </si>
  <si>
    <t>ساخت سوله</t>
  </si>
  <si>
    <t>برج مینا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</si>
</sst>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quot;&quot;"/>
    <numFmt numFmtId="166" formatCode="[$-3000401]0"/>
  </numFmts>
  <fonts count="9" x14ac:knownFonts="1">
    <font>
      <sz val="11"/>
      <color theme="1"/>
      <name val="Calibri"/>
      <family val="2"/>
      <scheme val="minor"/>
    </font>
    <font>
      <sz val="11"/>
      <color theme="1"/>
      <name val="Calibri"/>
      <family val="2"/>
      <scheme val="minor"/>
    </font>
    <font>
      <sz val="11"/>
      <color theme="1"/>
      <name val="B Titr"/>
      <charset val="178"/>
    </font>
    <font>
      <sz val="11"/>
      <color theme="0"/>
      <name val="Calibri"/>
      <family val="2"/>
      <scheme val="minor"/>
    </font>
    <font>
      <sz val="11"/>
      <color rgb="FFC00000"/>
      <name val="Calibri"/>
      <family val="2"/>
      <scheme val="minor"/>
    </font>
    <font>
      <sz val="8"/>
      <color rgb="FF000000"/>
      <name val="Segoe UI"/>
      <family val="2"/>
    </font>
    <font>
      <sz val="72"/>
      <color theme="1"/>
      <name val="Wingdings"/>
      <charset val="2"/>
    </font>
    <font>
      <sz val="14"/>
      <color theme="1"/>
      <name val="Calibri"/>
      <family val="2"/>
      <scheme val="minor"/>
    </font>
    <font>
      <sz val="18"/>
      <color theme="1"/>
      <name val="B Titr"/>
      <charset val="178"/>
    </font>
  </fonts>
  <fills count="6">
    <fill>
      <patternFill patternType="none"/>
    </fill>
    <fill>
      <patternFill patternType="gray125"/>
    </fill>
    <fill>
      <patternFill patternType="solid">
        <fgColor rgb="FF66CCF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35">
    <xf numFmtId="0" fontId="0" fillId="0" borderId="0" xfId="0"/>
    <xf numFmtId="0" fontId="2" fillId="2" borderId="1" xfId="0" applyFont="1" applyFill="1" applyBorder="1" applyAlignment="1">
      <alignment horizontal="center" vertical="center"/>
    </xf>
    <xf numFmtId="9" fontId="2" fillId="3" borderId="1" xfId="1" applyNumberFormat="1" applyFont="1" applyFill="1" applyBorder="1" applyAlignment="1">
      <alignment horizontal="center" vertical="center"/>
    </xf>
    <xf numFmtId="0" fontId="2" fillId="3" borderId="1" xfId="0" applyFont="1" applyFill="1" applyBorder="1" applyAlignment="1">
      <alignment horizontal="center" vertical="center"/>
    </xf>
    <xf numFmtId="0" fontId="3" fillId="0" borderId="0" xfId="0" applyFont="1"/>
    <xf numFmtId="1" fontId="0" fillId="0" borderId="0" xfId="0" applyNumberFormat="1"/>
    <xf numFmtId="0" fontId="0" fillId="0" borderId="0" xfId="0" applyBorder="1" applyAlignment="1">
      <alignment horizontal="center" vertical="center"/>
    </xf>
    <xf numFmtId="0" fontId="0" fillId="0" borderId="0" xfId="0" applyBorder="1"/>
    <xf numFmtId="0" fontId="2" fillId="0" borderId="0" xfId="0" pivotButton="1" applyFont="1" applyBorder="1"/>
    <xf numFmtId="0" fontId="2" fillId="0" borderId="0" xfId="0" applyFont="1" applyBorder="1"/>
    <xf numFmtId="3" fontId="2" fillId="0" borderId="0" xfId="0" applyNumberFormat="1" applyFont="1" applyBorder="1"/>
    <xf numFmtId="165" fontId="2" fillId="0" borderId="0" xfId="0" applyNumberFormat="1" applyFont="1" applyBorder="1" applyAlignment="1">
      <alignment horizontal="left"/>
    </xf>
    <xf numFmtId="0" fontId="0" fillId="0" borderId="0" xfId="0" applyBorder="1" applyAlignment="1">
      <alignment horizontal="left"/>
    </xf>
    <xf numFmtId="10" fontId="0" fillId="0" borderId="0" xfId="0" applyNumberFormat="1" applyBorder="1"/>
    <xf numFmtId="0" fontId="0" fillId="0" borderId="0" xfId="0" applyNumberFormat="1" applyBorder="1"/>
    <xf numFmtId="166" fontId="0" fillId="0" borderId="0" xfId="0" applyNumberFormat="1" applyBorder="1"/>
    <xf numFmtId="0" fontId="4" fillId="0" borderId="0" xfId="0" applyFont="1"/>
    <xf numFmtId="1" fontId="0" fillId="4" borderId="0" xfId="0" applyNumberFormat="1" applyFill="1"/>
    <xf numFmtId="0" fontId="0" fillId="4" borderId="0" xfId="0" applyFill="1"/>
    <xf numFmtId="166" fontId="0" fillId="0" borderId="0" xfId="0" applyNumberFormat="1"/>
    <xf numFmtId="0" fontId="6" fillId="0" borderId="0" xfId="0" applyFont="1" applyAlignment="1">
      <alignment horizontal="center" vertical="center"/>
    </xf>
    <xf numFmtId="9" fontId="2" fillId="0" borderId="0" xfId="2" applyFont="1" applyAlignment="1">
      <alignment horizontal="center" vertical="center"/>
    </xf>
    <xf numFmtId="0" fontId="7" fillId="0" borderId="1" xfId="0" applyFont="1" applyBorder="1" applyAlignment="1">
      <alignment horizontal="center" vertical="center"/>
    </xf>
    <xf numFmtId="0" fontId="2" fillId="0" borderId="0" xfId="0" applyFont="1"/>
    <xf numFmtId="0" fontId="2" fillId="0" borderId="1" xfId="0" applyFont="1" applyBorder="1"/>
    <xf numFmtId="14" fontId="2" fillId="0" borderId="0" xfId="0" applyNumberFormat="1" applyFont="1"/>
    <xf numFmtId="1" fontId="2" fillId="0" borderId="0" xfId="0" applyNumberFormat="1" applyFont="1"/>
    <xf numFmtId="0" fontId="2" fillId="5" borderId="1" xfId="0" applyFont="1" applyFill="1" applyBorder="1"/>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0" fontId="0" fillId="0" borderId="0" xfId="0" applyBorder="1" applyAlignment="1">
      <alignment horizontal="right"/>
    </xf>
    <xf numFmtId="0" fontId="2" fillId="0" borderId="0" xfId="0" applyFont="1" applyBorder="1" applyAlignment="1">
      <alignment horizontal="right"/>
    </xf>
    <xf numFmtId="0" fontId="0" fillId="0" borderId="0" xfId="0" applyBorder="1" applyAlignment="1">
      <alignment horizontal="right" indent="1"/>
    </xf>
    <xf numFmtId="0" fontId="8" fillId="2" borderId="1" xfId="0" applyFont="1" applyFill="1" applyBorder="1" applyAlignment="1">
      <alignment horizontal="center" vertical="center"/>
    </xf>
    <xf numFmtId="9" fontId="8" fillId="3" borderId="1" xfId="1" applyNumberFormat="1" applyFont="1" applyFill="1" applyBorder="1" applyAlignment="1">
      <alignment horizontal="center" vertical="center"/>
    </xf>
  </cellXfs>
  <cellStyles count="3">
    <cellStyle name="Comma" xfId="1" builtinId="3"/>
    <cellStyle name="Normal" xfId="0" builtinId="0"/>
    <cellStyle name="Percent" xfId="2" builtinId="5"/>
  </cellStyles>
  <dxfs count="119">
    <dxf>
      <font>
        <color theme="0"/>
      </font>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font>
        <name val="B Titr"/>
      </font>
    </dxf>
    <dxf>
      <font>
        <name val="B Titr"/>
      </font>
    </dxf>
    <dxf>
      <font>
        <name val="B Titr"/>
      </font>
    </dxf>
    <dxf>
      <font>
        <name val="B Titr"/>
      </font>
    </dxf>
    <dxf>
      <font>
        <name val="B Titr"/>
      </font>
    </dxf>
    <dxf>
      <font>
        <name val="B Titr"/>
      </font>
    </dxf>
    <dxf>
      <font>
        <name val="B Titr"/>
      </font>
    </dxf>
    <dxf>
      <font>
        <b/>
        <name val="B Titr"/>
        <scheme val="none"/>
      </font>
    </dxf>
    <dxf>
      <numFmt numFmtId="3" formatCode="#,##0"/>
    </dxf>
    <dxf>
      <numFmt numFmtId="165" formatCode="&quot;&quot;"/>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font>
        <color rgb="FF00B050"/>
      </font>
    </dxf>
    <dxf>
      <font>
        <color rgb="FFFFFF00"/>
      </font>
    </dxf>
    <dxf>
      <font>
        <color rgb="FFFF0000"/>
      </font>
    </dxf>
    <dxf>
      <font>
        <color rgb="FF00B050"/>
      </font>
    </dxf>
    <dxf>
      <font>
        <color rgb="FFFFFF00"/>
      </font>
    </dxf>
    <dxf>
      <font>
        <color rgb="FFFF0000"/>
      </font>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a-IR"/>
              <a:t>نمودار</a:t>
            </a:r>
            <a:r>
              <a:rPr lang="fa-IR" baseline="0"/>
              <a:t> فروش</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dynamic_chart2!$L$1</c:f>
              <c:strCache>
                <c:ptCount val="1"/>
                <c:pt idx="0">
                  <c:v>محصول یک</c:v>
                </c:pt>
              </c:strCache>
            </c:strRef>
          </c:tx>
          <c:spPr>
            <a:ln w="31750" cap="rnd">
              <a:solidFill>
                <a:schemeClr val="accent1"/>
              </a:solidFill>
              <a:round/>
            </a:ln>
            <a:effectLst/>
          </c:spPr>
          <c:marker>
            <c:symbol val="circle"/>
            <c:size val="17"/>
            <c:spPr>
              <a:solidFill>
                <a:schemeClr val="accent1"/>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dynamic_chart2!$L$2:$L$13</c:f>
              <c:numCache>
                <c:formatCode>General</c:formatCode>
                <c:ptCount val="12"/>
                <c:pt idx="0">
                  <c:v>3451</c:v>
                </c:pt>
                <c:pt idx="1">
                  <c:v>4265</c:v>
                </c:pt>
                <c:pt idx="2">
                  <c:v>3521</c:v>
                </c:pt>
                <c:pt idx="3">
                  <c:v>2574</c:v>
                </c:pt>
                <c:pt idx="4">
                  <c:v>4174</c:v>
                </c:pt>
                <c:pt idx="5">
                  <c:v>2635</c:v>
                </c:pt>
                <c:pt idx="6">
                  <c:v>2418</c:v>
                </c:pt>
                <c:pt idx="7">
                  <c:v>2035</c:v>
                </c:pt>
                <c:pt idx="8">
                  <c:v>3893</c:v>
                </c:pt>
                <c:pt idx="9">
                  <c:v>3098</c:v>
                </c:pt>
                <c:pt idx="10">
                  <c:v>1206</c:v>
                </c:pt>
                <c:pt idx="11">
                  <c:v>4937</c:v>
                </c:pt>
              </c:numCache>
            </c:numRef>
          </c:val>
          <c:smooth val="0"/>
          <c:extLst>
            <c:ext xmlns:c16="http://schemas.microsoft.com/office/drawing/2014/chart" uri="{C3380CC4-5D6E-409C-BE32-E72D297353CC}">
              <c16:uniqueId val="{00000000-4C42-4882-B550-297590BD2435}"/>
            </c:ext>
          </c:extLst>
        </c:ser>
        <c:ser>
          <c:idx val="1"/>
          <c:order val="1"/>
          <c:tx>
            <c:strRef>
              <c:f>dynamic_chart2!$M$1</c:f>
              <c:strCache>
                <c:ptCount val="1"/>
                <c:pt idx="0">
                  <c:v>محصول دو</c:v>
                </c:pt>
              </c:strCache>
            </c:strRef>
          </c:tx>
          <c:spPr>
            <a:ln w="31750" cap="rnd">
              <a:solidFill>
                <a:schemeClr val="accent2"/>
              </a:solidFill>
              <a:round/>
            </a:ln>
            <a:effectLst/>
          </c:spPr>
          <c:marker>
            <c:symbol val="circle"/>
            <c:size val="17"/>
            <c:spPr>
              <a:solidFill>
                <a:schemeClr val="accent2"/>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dynamic_chart2!$M$2:$M$13</c:f>
              <c:numCache>
                <c:formatCode>General</c:formatCode>
                <c:ptCount val="12"/>
                <c:pt idx="0">
                  <c:v>1281</c:v>
                </c:pt>
                <c:pt idx="1">
                  <c:v>2841</c:v>
                </c:pt>
                <c:pt idx="2">
                  <c:v>1518</c:v>
                </c:pt>
                <c:pt idx="3">
                  <c:v>1923</c:v>
                </c:pt>
                <c:pt idx="4">
                  <c:v>3866</c:v>
                </c:pt>
                <c:pt idx="5">
                  <c:v>1000</c:v>
                </c:pt>
                <c:pt idx="6">
                  <c:v>4367</c:v>
                </c:pt>
                <c:pt idx="7">
                  <c:v>2812</c:v>
                </c:pt>
                <c:pt idx="8">
                  <c:v>3744</c:v>
                </c:pt>
                <c:pt idx="9">
                  <c:v>4528</c:v>
                </c:pt>
                <c:pt idx="10">
                  <c:v>3212</c:v>
                </c:pt>
                <c:pt idx="11">
                  <c:v>2595</c:v>
                </c:pt>
              </c:numCache>
            </c:numRef>
          </c:val>
          <c:smooth val="0"/>
          <c:extLst>
            <c:ext xmlns:c16="http://schemas.microsoft.com/office/drawing/2014/chart" uri="{C3380CC4-5D6E-409C-BE32-E72D297353CC}">
              <c16:uniqueId val="{00000001-4C42-4882-B550-297590BD2435}"/>
            </c:ext>
          </c:extLst>
        </c:ser>
        <c:ser>
          <c:idx val="2"/>
          <c:order val="2"/>
          <c:tx>
            <c:strRef>
              <c:f>dynamic_chart2!$N$1</c:f>
              <c:strCache>
                <c:ptCount val="1"/>
                <c:pt idx="0">
                  <c:v>محصول سه</c:v>
                </c:pt>
              </c:strCache>
            </c:strRef>
          </c:tx>
          <c:spPr>
            <a:ln w="31750" cap="rnd">
              <a:solidFill>
                <a:schemeClr val="accent3"/>
              </a:solidFill>
              <a:round/>
            </a:ln>
            <a:effectLst/>
          </c:spPr>
          <c:marker>
            <c:symbol val="circle"/>
            <c:size val="17"/>
            <c:spPr>
              <a:solidFill>
                <a:schemeClr val="accent3"/>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dynamic_chart2!$N$2:$N$13</c:f>
              <c:numCache>
                <c:formatCode>General</c:formatCode>
                <c:ptCount val="12"/>
                <c:pt idx="0">
                  <c:v>3434</c:v>
                </c:pt>
                <c:pt idx="1">
                  <c:v>2848</c:v>
                </c:pt>
                <c:pt idx="2">
                  <c:v>2113</c:v>
                </c:pt>
                <c:pt idx="3">
                  <c:v>3402</c:v>
                </c:pt>
                <c:pt idx="4">
                  <c:v>3468</c:v>
                </c:pt>
                <c:pt idx="5">
                  <c:v>1029</c:v>
                </c:pt>
                <c:pt idx="6">
                  <c:v>1612</c:v>
                </c:pt>
                <c:pt idx="7">
                  <c:v>3653</c:v>
                </c:pt>
                <c:pt idx="8">
                  <c:v>4037</c:v>
                </c:pt>
                <c:pt idx="9">
                  <c:v>1369</c:v>
                </c:pt>
                <c:pt idx="10">
                  <c:v>4307</c:v>
                </c:pt>
                <c:pt idx="11">
                  <c:v>2081</c:v>
                </c:pt>
              </c:numCache>
            </c:numRef>
          </c:val>
          <c:smooth val="0"/>
          <c:extLst>
            <c:ext xmlns:c16="http://schemas.microsoft.com/office/drawing/2014/chart" uri="{C3380CC4-5D6E-409C-BE32-E72D297353CC}">
              <c16:uniqueId val="{00000002-4C42-4882-B550-297590BD2435}"/>
            </c:ext>
          </c:extLst>
        </c:ser>
        <c:dLbls>
          <c:showLegendKey val="0"/>
          <c:showVal val="0"/>
          <c:showCatName val="0"/>
          <c:showSerName val="0"/>
          <c:showPercent val="0"/>
          <c:showBubbleSize val="0"/>
        </c:dLbls>
        <c:marker val="1"/>
        <c:smooth val="0"/>
        <c:axId val="601369823"/>
        <c:axId val="523642671"/>
      </c:lineChart>
      <c:catAx>
        <c:axId val="60136982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3642671"/>
        <c:crosses val="autoZero"/>
        <c:auto val="1"/>
        <c:lblAlgn val="ctr"/>
        <c:lblOffset val="100"/>
        <c:noMultiLvlLbl val="0"/>
      </c:catAx>
      <c:valAx>
        <c:axId val="523642671"/>
        <c:scaling>
          <c:orientation val="minMax"/>
          <c:max val="600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01369823"/>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[1-dashboardClass_session1_Complete_with_pic.xlsx]PIVOT!PivotTable1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PIVOT!$I$2:$I$3</c:f>
              <c:strCache>
                <c:ptCount val="1"/>
                <c:pt idx="0">
                  <c:v>چوپان</c:v>
                </c:pt>
              </c:strCache>
            </c:strRef>
          </c:tx>
          <c:spPr>
            <a:solidFill>
              <a:schemeClr val="accent1"/>
            </a:solidFill>
            <a:ln>
              <a:noFill/>
            </a:ln>
            <a:effectLst/>
          </c:spPr>
          <c:invertIfNegative val="0"/>
          <c:cat>
            <c:strRef>
              <c:f>PIVOT!$H$4:$H$6</c:f>
              <c:strCache>
                <c:ptCount val="2"/>
                <c:pt idx="0">
                  <c:v>خامه</c:v>
                </c:pt>
                <c:pt idx="1">
                  <c:v>دوغ</c:v>
                </c:pt>
              </c:strCache>
            </c:strRef>
          </c:cat>
          <c:val>
            <c:numRef>
              <c:f>PIVOT!$I$4:$I$6</c:f>
              <c:numCache>
                <c:formatCode>#,##0</c:formatCode>
                <c:ptCount val="2"/>
                <c:pt idx="0">
                  <c:v>1004790</c:v>
                </c:pt>
                <c:pt idx="1">
                  <c:v>934927</c:v>
                </c:pt>
              </c:numCache>
            </c:numRef>
          </c:val>
          <c:extLst>
            <c:ext xmlns:c16="http://schemas.microsoft.com/office/drawing/2014/chart" uri="{C3380CC4-5D6E-409C-BE32-E72D297353CC}">
              <c16:uniqueId val="{00000000-CA8F-4E5A-A484-CBAD01052759}"/>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v>Series1</c:v>
          </c:tx>
          <c:spPr>
            <a:solidFill>
              <a:schemeClr val="accent1"/>
            </a:solidFill>
            <a:ln>
              <a:noFill/>
            </a:ln>
            <a:effectLst/>
          </c:spPr>
          <c:invertIfNegative val="0"/>
          <c:cat>
            <c:numLit>
              <c:formatCode>General</c:formatCode>
              <c:ptCount val="2"/>
              <c:pt idx="0">
                <c:v>1</c:v>
              </c:pt>
              <c:pt idx="1">
                <c:v>2</c:v>
              </c:pt>
            </c:numLit>
          </c:cat>
          <c:val>
            <c:numLit>
              <c:formatCode>General</c:formatCode>
              <c:ptCount val="2"/>
              <c:pt idx="0">
                <c:v>1004790</c:v>
              </c:pt>
              <c:pt idx="1">
                <c:v>934927</c:v>
              </c:pt>
            </c:numLit>
          </c:val>
          <c:extLst>
            <c:ext xmlns:c16="http://schemas.microsoft.com/office/drawing/2014/chart" uri="{C3380CC4-5D6E-409C-BE32-E72D297353CC}">
              <c16:uniqueId val="{00000000-E6ED-4CA0-8FC1-C7ACE7CEC941}"/>
            </c:ext>
          </c:extLst>
        </c:ser>
        <c:ser>
          <c:idx val="1"/>
          <c:order val="1"/>
          <c:tx>
            <c:v>Series2</c:v>
          </c:tx>
          <c:spPr>
            <a:solidFill>
              <a:schemeClr val="accent2"/>
            </a:solidFill>
            <a:ln>
              <a:noFill/>
            </a:ln>
            <a:effectLst/>
          </c:spPr>
          <c:invertIfNegative val="0"/>
          <c:cat>
            <c:numLit>
              <c:formatCode>General</c:formatCode>
              <c:ptCount val="2"/>
              <c:pt idx="0">
                <c:v>1</c:v>
              </c:pt>
              <c:pt idx="1">
                <c:v>2</c:v>
              </c:pt>
            </c:numLit>
          </c:cat>
          <c:val>
            <c:numLit>
              <c:formatCode>General</c:formatCode>
              <c:ptCount val="2"/>
              <c:pt idx="0">
                <c:v>447841</c:v>
              </c:pt>
              <c:pt idx="1">
                <c:v>358037</c:v>
              </c:pt>
            </c:numLit>
          </c:val>
          <c:extLst>
            <c:ext xmlns:c16="http://schemas.microsoft.com/office/drawing/2014/chart" uri="{C3380CC4-5D6E-409C-BE32-E72D297353CC}">
              <c16:uniqueId val="{00000001-E6ED-4CA0-8FC1-C7ACE7CEC941}"/>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119</c:v>
                </c:pt>
              </c:numCache>
            </c:numRef>
          </c:val>
          <c:extLst>
            <c:ext xmlns:c16="http://schemas.microsoft.com/office/drawing/2014/chart" uri="{C3380CC4-5D6E-409C-BE32-E72D297353CC}">
              <c16:uniqueId val="{00000000-3991-4C33-9638-18433D195BB4}"/>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185</c:v>
                </c:pt>
              </c:numCache>
            </c:numRef>
          </c:val>
          <c:extLst>
            <c:ext xmlns:c16="http://schemas.microsoft.com/office/drawing/2014/chart" uri="{C3380CC4-5D6E-409C-BE32-E72D297353CC}">
              <c16:uniqueId val="{00000000-D62F-486E-9411-97373E00F033}"/>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54-476E-BCC6-A650FCD11E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54-476E-BCC6-A650FCD11E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07-2154-476E-BCC6-A650FCD11ED7}"/>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8-2154-476E-BCC6-A650FCD11ED7}"/>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A-2154-476E-BCC6-A650FCD11ED7}"/>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C-2154-476E-BCC6-A650FCD11ED7}"/>
              </c:ext>
            </c:extLst>
          </c:dPt>
          <c:dPt>
            <c:idx val="2"/>
            <c:bubble3D val="0"/>
            <c:spPr>
              <a:noFill/>
              <a:ln w="19050">
                <a:solidFill>
                  <a:schemeClr val="lt1"/>
                </a:solidFill>
              </a:ln>
              <a:effectLst/>
            </c:spPr>
            <c:extLst>
              <c:ext xmlns:c16="http://schemas.microsoft.com/office/drawing/2014/chart" uri="{C3380CC4-5D6E-409C-BE32-E72D297353CC}">
                <c16:uniqueId val="{0000000E-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10-2154-476E-BCC6-A650FCD11ED7}"/>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69%</c:v>
                        </c:pt>
                      </c15:dlblFieldTableCache>
                    </c15:dlblFTEntry>
                  </c15:dlblFieldTable>
                  <c15:showDataLabelsRange val="0"/>
                </c:ext>
                <c:ext xmlns:c16="http://schemas.microsoft.com/office/drawing/2014/chart" uri="{C3380CC4-5D6E-409C-BE32-E72D297353CC}">
                  <c16:uniqueId val="{0000000C-2154-476E-BCC6-A650FCD11E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68.936704449791748</c:v>
                </c:pt>
                <c:pt idx="1">
                  <c:v>3</c:v>
                </c:pt>
                <c:pt idx="2" formatCode="0">
                  <c:v>28.063295550208252</c:v>
                </c:pt>
                <c:pt idx="3" formatCode="0">
                  <c:v>99.999999999999986</c:v>
                </c:pt>
              </c:numCache>
            </c:numRef>
          </c:val>
          <c:extLst>
            <c:ext xmlns:c16="http://schemas.microsoft.com/office/drawing/2014/chart" uri="{C3380CC4-5D6E-409C-BE32-E72D297353CC}">
              <c16:uniqueId val="{00000011-2154-476E-BCC6-A650FCD11ED7}"/>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0.68936704449791741</c:v>
                </c:pt>
              </c:numCache>
            </c:numRef>
          </c:val>
          <c:extLst>
            <c:ext xmlns:c16="http://schemas.microsoft.com/office/drawing/2014/chart" uri="{C3380CC4-5D6E-409C-BE32-E72D297353CC}">
              <c16:uniqueId val="{00000000-56EA-4B5F-AF70-9554E1F04CB2}"/>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119</c:v>
                </c:pt>
              </c:numCache>
            </c:numRef>
          </c:val>
          <c:extLst>
            <c:ext xmlns:c16="http://schemas.microsoft.com/office/drawing/2014/chart" uri="{C3380CC4-5D6E-409C-BE32-E72D297353CC}">
              <c16:uniqueId val="{00000000-3B1E-432E-9036-8FB68BA916EF}"/>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185</c:v>
                </c:pt>
              </c:numCache>
            </c:numRef>
          </c:val>
          <c:extLst>
            <c:ext xmlns:c16="http://schemas.microsoft.com/office/drawing/2014/chart" uri="{C3380CC4-5D6E-409C-BE32-E72D297353CC}">
              <c16:uniqueId val="{00000000-77E5-45B6-99EE-5A2F482C2125}"/>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DYNAMIC_CHART!$M$1</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accent1">
                          <a:lumMod val="60000"/>
                          <a:lumOff val="40000"/>
                        </a:schemeClr>
                      </a:solidFill>
                    </a:ln>
                    <a:effectLst/>
                  </c:spPr>
                </c15:leaderLines>
              </c:ext>
            </c:extLst>
          </c:dLbls>
          <c:cat>
            <c:strRef>
              <c:f>DYNAMIC_CHART!$L$2:$L$13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DYNAMIC_CHART!$M$2:$M$13</c:f>
              <c:numCache>
                <c:formatCode>General</c:formatCode>
                <c:ptCount val="12"/>
                <c:pt idx="0">
                  <c:v>3451</c:v>
                </c:pt>
                <c:pt idx="1">
                  <c:v>7716</c:v>
                </c:pt>
                <c:pt idx="2">
                  <c:v>11237</c:v>
                </c:pt>
                <c:pt idx="3">
                  <c:v>13811</c:v>
                </c:pt>
                <c:pt idx="4">
                  <c:v>17985</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A984-40B6-9A2F-5318584E6BEF}"/>
            </c:ext>
          </c:extLst>
        </c:ser>
        <c:dLbls>
          <c:dLblPos val="t"/>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737099792"/>
        <c:axId val="737088976"/>
      </c:lineChart>
      <c:catAx>
        <c:axId val="73709979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37088976"/>
        <c:crosses val="autoZero"/>
        <c:auto val="1"/>
        <c:lblAlgn val="ctr"/>
        <c:lblOffset val="100"/>
        <c:noMultiLvlLbl val="0"/>
      </c:catAx>
      <c:valAx>
        <c:axId val="737088976"/>
        <c:scaling>
          <c:orientation val="minMax"/>
          <c:max val="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737099792"/>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C8-4901-AC7C-2E9AA66A45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C8-4901-AC7C-2E9AA66A45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C8-4901-AC7C-2E9AA66A45C4}"/>
              </c:ext>
            </c:extLst>
          </c:dPt>
          <c:dPt>
            <c:idx val="3"/>
            <c:bubble3D val="0"/>
            <c:spPr>
              <a:noFill/>
              <a:ln w="19050">
                <a:solidFill>
                  <a:schemeClr val="lt1"/>
                </a:solidFill>
              </a:ln>
              <a:effectLst/>
            </c:spPr>
            <c:extLst>
              <c:ext xmlns:c16="http://schemas.microsoft.com/office/drawing/2014/chart" uri="{C3380CC4-5D6E-409C-BE32-E72D297353CC}">
                <c16:uniqueId val="{00000002-359F-458A-93F3-1066CB7584E1}"/>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359F-458A-93F3-1066CB7584E1}"/>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4-359F-458A-93F3-1066CB7584E1}"/>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1A-359F-458A-93F3-1066CB7584E1}"/>
              </c:ext>
            </c:extLst>
          </c:dPt>
          <c:dPt>
            <c:idx val="2"/>
            <c:bubble3D val="0"/>
            <c:spPr>
              <a:noFill/>
              <a:ln w="19050">
                <a:solidFill>
                  <a:schemeClr val="lt1"/>
                </a:solidFill>
              </a:ln>
              <a:effectLst/>
            </c:spPr>
            <c:extLst>
              <c:ext xmlns:c16="http://schemas.microsoft.com/office/drawing/2014/chart" uri="{C3380CC4-5D6E-409C-BE32-E72D297353CC}">
                <c16:uniqueId val="{00000003-359F-458A-93F3-1066CB7584E1}"/>
              </c:ext>
            </c:extLst>
          </c:dPt>
          <c:dPt>
            <c:idx val="3"/>
            <c:bubble3D val="0"/>
            <c:spPr>
              <a:noFill/>
              <a:ln w="19050">
                <a:solidFill>
                  <a:schemeClr val="lt1"/>
                </a:solidFill>
              </a:ln>
              <a:effectLst/>
            </c:spPr>
            <c:extLst>
              <c:ext xmlns:c16="http://schemas.microsoft.com/office/drawing/2014/chart" uri="{C3380CC4-5D6E-409C-BE32-E72D297353CC}">
                <c16:uniqueId val="{0000001B-359F-458A-93F3-1066CB7584E1}"/>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69%</c:v>
                        </c:pt>
                      </c15:dlblFieldTableCache>
                    </c15:dlblFTEntry>
                  </c15:dlblFieldTable>
                  <c15:showDataLabelsRange val="0"/>
                </c:ext>
                <c:ext xmlns:c16="http://schemas.microsoft.com/office/drawing/2014/chart" uri="{C3380CC4-5D6E-409C-BE32-E72D297353CC}">
                  <c16:uniqueId val="{0000001A-359F-458A-93F3-1066CB758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68.936704449791748</c:v>
                </c:pt>
                <c:pt idx="1">
                  <c:v>3</c:v>
                </c:pt>
                <c:pt idx="2" formatCode="0">
                  <c:v>28.063295550208252</c:v>
                </c:pt>
                <c:pt idx="3" formatCode="0">
                  <c:v>99.999999999999986</c:v>
                </c:pt>
              </c:numCache>
            </c:numRef>
          </c:val>
          <c:extLst>
            <c:ext xmlns:c16="http://schemas.microsoft.com/office/drawing/2014/chart" uri="{C3380CC4-5D6E-409C-BE32-E72D297353CC}">
              <c16:uniqueId val="{00000001-359F-458A-93F3-1066CB7584E1}"/>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0.68936704449791741</c:v>
                </c:pt>
              </c:numCache>
            </c:numRef>
          </c:val>
          <c:extLst>
            <c:ext xmlns:c16="http://schemas.microsoft.com/office/drawing/2014/chart" uri="{C3380CC4-5D6E-409C-BE32-E72D297353CC}">
              <c16:uniqueId val="{00000000-9D9F-435C-AA26-322866BE69A7}"/>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42-4621-AF37-4CADDD4F11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42-4621-AF37-4CADDD4F11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B42-4621-AF37-4CADDD4F115B}"/>
              </c:ext>
            </c:extLst>
          </c:dPt>
          <c:dPt>
            <c:idx val="3"/>
            <c:bubble3D val="0"/>
            <c:spPr>
              <a:noFill/>
              <a:ln w="19050">
                <a:solidFill>
                  <a:schemeClr val="lt1"/>
                </a:solidFill>
              </a:ln>
              <a:effectLst/>
            </c:spPr>
            <c:extLst>
              <c:ext xmlns:c16="http://schemas.microsoft.com/office/drawing/2014/chart" uri="{C3380CC4-5D6E-409C-BE32-E72D297353CC}">
                <c16:uniqueId val="{00000008-9B4A-4CCB-ADEA-D0EED7FBC64F}"/>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9B4A-4CCB-ADEA-D0EED7FBC64F}"/>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5-9B4A-4CCB-ADEA-D0EED7FBC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9B4A-4CCB-ADEA-D0EED7FBC64F}"/>
              </c:ext>
            </c:extLst>
          </c:dPt>
          <c:dPt>
            <c:idx val="2"/>
            <c:bubble3D val="0"/>
            <c:spPr>
              <a:noFill/>
              <a:ln w="19050">
                <a:solidFill>
                  <a:schemeClr val="lt1"/>
                </a:solidFill>
              </a:ln>
              <a:effectLst/>
            </c:spPr>
            <c:extLst>
              <c:ext xmlns:c16="http://schemas.microsoft.com/office/drawing/2014/chart" uri="{C3380CC4-5D6E-409C-BE32-E72D297353CC}">
                <c16:uniqueId val="{00000006-9B4A-4CCB-ADEA-D0EED7FBC64F}"/>
              </c:ext>
            </c:extLst>
          </c:dPt>
          <c:dPt>
            <c:idx val="3"/>
            <c:bubble3D val="0"/>
            <c:spPr>
              <a:noFill/>
              <a:ln w="19050">
                <a:solidFill>
                  <a:schemeClr val="lt1"/>
                </a:solidFill>
              </a:ln>
              <a:effectLst/>
            </c:spPr>
            <c:extLst>
              <c:ext xmlns:c16="http://schemas.microsoft.com/office/drawing/2014/chart" uri="{C3380CC4-5D6E-409C-BE32-E72D297353CC}">
                <c16:uniqueId val="{00000004-9B4A-4CCB-ADEA-D0EED7FBC64F}"/>
              </c:ext>
            </c:extLst>
          </c:dPt>
          <c:dLbls>
            <c:dLbl>
              <c:idx val="0"/>
              <c:delete val="1"/>
              <c:extLst>
                <c:ext xmlns:c15="http://schemas.microsoft.com/office/drawing/2012/chart" uri="{CE6537A1-D6FC-4f65-9D91-7224C49458BB}"/>
                <c:ext xmlns:c16="http://schemas.microsoft.com/office/drawing/2014/chart" uri="{C3380CC4-5D6E-409C-BE32-E72D297353CC}">
                  <c16:uniqueId val="{00000005-9B4A-4CCB-ADEA-D0EED7FBC64F}"/>
                </c:ext>
              </c:extLst>
            </c:dLbl>
            <c:dLbl>
              <c:idx val="1"/>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2548E3E-E854-442E-B9F3-3723F1BB7053}" type="CELLREF">
                      <a:rPr lang="en-US"/>
                      <a:pPr>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1944444444444445E-2"/>
                      <c:h val="0.17245370370370372"/>
                    </c:manualLayout>
                  </c15:layout>
                  <c15:dlblFieldTable>
                    <c15:dlblFTEntry>
                      <c15:txfldGUID>{C2548E3E-E854-442E-B9F3-3723F1BB7053}</c15:txfldGUID>
                      <c15:f>EXAMPLE_PROJECTS!$A$5</c15:f>
                      <c15:dlblFieldTableCache>
                        <c:ptCount val="1"/>
                        <c:pt idx="0">
                          <c:v>69%</c:v>
                        </c:pt>
                      </c15:dlblFieldTableCache>
                    </c15:dlblFTEntry>
                  </c15:dlblFieldTable>
                  <c15:showDataLabelsRange val="0"/>
                </c:ext>
                <c:ext xmlns:c16="http://schemas.microsoft.com/office/drawing/2014/chart" uri="{C3380CC4-5D6E-409C-BE32-E72D297353CC}">
                  <c16:uniqueId val="{00000009-9B4A-4CCB-ADEA-D0EED7FBC64F}"/>
                </c:ext>
              </c:extLst>
            </c:dLbl>
            <c:dLbl>
              <c:idx val="2"/>
              <c:delete val="1"/>
              <c:extLst>
                <c:ext xmlns:c15="http://schemas.microsoft.com/office/drawing/2012/chart" uri="{CE6537A1-D6FC-4f65-9D91-7224C49458BB}"/>
                <c:ext xmlns:c16="http://schemas.microsoft.com/office/drawing/2014/chart" uri="{C3380CC4-5D6E-409C-BE32-E72D297353CC}">
                  <c16:uniqueId val="{00000006-9B4A-4CCB-ADEA-D0EED7FBC64F}"/>
                </c:ext>
              </c:extLst>
            </c:dLbl>
            <c:dLbl>
              <c:idx val="3"/>
              <c:delete val="1"/>
              <c:extLst>
                <c:ext xmlns:c15="http://schemas.microsoft.com/office/drawing/2012/chart" uri="{CE6537A1-D6FC-4f65-9D91-7224C49458BB}"/>
                <c:ext xmlns:c16="http://schemas.microsoft.com/office/drawing/2014/chart" uri="{C3380CC4-5D6E-409C-BE32-E72D297353CC}">
                  <c16:uniqueId val="{00000004-9B4A-4CCB-ADEA-D0EED7FBC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EXAMPLE_PROJECTS!$C$12:$C$15</c:f>
              <c:numCache>
                <c:formatCode>General</c:formatCode>
                <c:ptCount val="4"/>
                <c:pt idx="0" formatCode="0">
                  <c:v>68.936704449791748</c:v>
                </c:pt>
                <c:pt idx="1">
                  <c:v>3</c:v>
                </c:pt>
                <c:pt idx="2" formatCode="0">
                  <c:v>28.063295550208252</c:v>
                </c:pt>
                <c:pt idx="3" formatCode="0">
                  <c:v>99.999999999999986</c:v>
                </c:pt>
              </c:numCache>
            </c:numRef>
          </c:val>
          <c:extLst>
            <c:ext xmlns:c16="http://schemas.microsoft.com/office/drawing/2014/chart" uri="{C3380CC4-5D6E-409C-BE32-E72D297353CC}">
              <c16:uniqueId val="{00000001-9B4A-4CCB-ADEA-D0EED7FBC64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ynamic_chart2!$I$2" lockText="1"/>
</file>

<file path=xl/ctrlProps/ctrlProp10.xml><?xml version="1.0" encoding="utf-8"?>
<formControlPr xmlns="http://schemas.microsoft.com/office/spreadsheetml/2009/9/main" objectType="Drop" dropStyle="combo" dx="16" fmlaLink="$A$1" fmlaRange="$E$4:$E$10" noThreeD="1" sel="4" val="0"/>
</file>

<file path=xl/ctrlProps/ctrlProp11.xml><?xml version="1.0" encoding="utf-8"?>
<formControlPr xmlns="http://schemas.microsoft.com/office/spreadsheetml/2009/9/main" objectType="Spin" dx="22" fmlaLink="$G$1" max="12" min="1" page="10" val="5"/>
</file>

<file path=xl/ctrlProps/ctrlProp12.xml><?xml version="1.0" encoding="utf-8"?>
<formControlPr xmlns="http://schemas.microsoft.com/office/spreadsheetml/2009/9/main" objectType="CheckBox" checked="Checked" fmlaLink="$I$2" lockText="1" noThreeD="1"/>
</file>

<file path=xl/ctrlProps/ctrlProp13.xml><?xml version="1.0" encoding="utf-8"?>
<formControlPr xmlns="http://schemas.microsoft.com/office/spreadsheetml/2009/9/main" objectType="CheckBox" checked="Checked" fmlaLink="$I$3" lockText="1" noThreeD="1"/>
</file>

<file path=xl/ctrlProps/ctrlProp14.xml><?xml version="1.0" encoding="utf-8"?>
<formControlPr xmlns="http://schemas.microsoft.com/office/spreadsheetml/2009/9/main" objectType="CheckBox" checked="Checked" fmlaLink="$I$4" lockText="1" noThreeD="1"/>
</file>

<file path=xl/ctrlProps/ctrlProp15.xml><?xml version="1.0" encoding="utf-8"?>
<formControlPr xmlns="http://schemas.microsoft.com/office/spreadsheetml/2009/9/main" objectType="Drop" dropStyle="combo" dx="16" fmlaLink="Human_resource!$H$1" fmlaRange="Human_resource!$B$2:$B$10" noThreeD="1" sel="8" val="0"/>
</file>

<file path=xl/ctrlProps/ctrlProp2.xml><?xml version="1.0" encoding="utf-8"?>
<formControlPr xmlns="http://schemas.microsoft.com/office/spreadsheetml/2009/9/main" objectType="CheckBox" checked="Checked" fmlaLink="dynamic_chart2!$I$3" lockText="1"/>
</file>

<file path=xl/ctrlProps/ctrlProp3.xml><?xml version="1.0" encoding="utf-8"?>
<formControlPr xmlns="http://schemas.microsoft.com/office/spreadsheetml/2009/9/main" objectType="CheckBox" checked="Checked" fmlaLink="dynamic_chart2!$I$4" lockText="1"/>
</file>

<file path=xl/ctrlProps/ctrlProp4.xml><?xml version="1.0" encoding="utf-8"?>
<formControlPr xmlns="http://schemas.microsoft.com/office/spreadsheetml/2009/9/main" objectType="List" dx="22" fmlaLink="EXAMPLE_PROJECTS!$A$1" fmlaRange="EXAMPLE_PROJECTS!$L$4:$L$10" sel="2" val="0"/>
</file>

<file path=xl/ctrlProps/ctrlProp5.xml><?xml version="1.0" encoding="utf-8"?>
<formControlPr xmlns="http://schemas.microsoft.com/office/spreadsheetml/2009/9/main" objectType="Drop" dropStyle="combo" dx="16" fmlaLink="Human_resource!$H$1" fmlaRange="Human_resource!$B$2:$B$10" noThreeD="1" sel="8"/>
</file>

<file path=xl/ctrlProps/ctrlProp6.xml><?xml version="1.0" encoding="utf-8"?>
<formControlPr xmlns="http://schemas.microsoft.com/office/spreadsheetml/2009/9/main" objectType="Spin" dx="22" fmlaLink="DYNAMIC_CHART!$G$1" max="12" min="1" page="10" val="5"/>
</file>

<file path=xl/ctrlProps/ctrlProp7.xml><?xml version="1.0" encoding="utf-8"?>
<formControlPr xmlns="http://schemas.microsoft.com/office/spreadsheetml/2009/9/main" objectType="Drop" dropStyle="combo" dx="16" fmlaLink="'Traffic_Light (2)'!$A$1" fmlaRange="'Traffic_Light (2)'!$E$4:$E$10" noThreeD="1" sel="1" val="0"/>
</file>

<file path=xl/ctrlProps/ctrlProp8.xml><?xml version="1.0" encoding="utf-8"?>
<formControlPr xmlns="http://schemas.microsoft.com/office/spreadsheetml/2009/9/main" objectType="Drop" dropStyle="combo" dx="16" fmlaLink="$A$1" fmlaRange="$E$4:$E$10" noThreeD="1" sel="1" val="0"/>
</file>

<file path=xl/ctrlProps/ctrlProp9.xml><?xml version="1.0" encoding="utf-8"?>
<formControlPr xmlns="http://schemas.microsoft.com/office/spreadsheetml/2009/9/main" objectType="List" dx="22" fmlaLink="$A$1" fmlaRange="$L$4:$L$10" sel="2" val="0"/>
</file>

<file path=xl/drawings/_rels/drawing1.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1.xml"/><Relationship Id="rId5" Type="http://schemas.openxmlformats.org/officeDocument/2006/relationships/hyperlink" Target="#'4'!A1"/><Relationship Id="rId4" Type="http://schemas.openxmlformats.org/officeDocument/2006/relationships/hyperlink" Target="#'3'!A1"/></Relationships>
</file>

<file path=xl/drawings/_rels/drawing10.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chart" Target="../charts/chart9.xml"/><Relationship Id="rId7" Type="http://schemas.openxmlformats.org/officeDocument/2006/relationships/image" Target="../media/image20.jpe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19.jpg"/><Relationship Id="rId11" Type="http://schemas.openxmlformats.org/officeDocument/2006/relationships/image" Target="../media/image2.emf"/><Relationship Id="rId5" Type="http://schemas.openxmlformats.org/officeDocument/2006/relationships/image" Target="../media/image18.jpeg"/><Relationship Id="rId10" Type="http://schemas.openxmlformats.org/officeDocument/2006/relationships/image" Target="../media/image23.jpg"/><Relationship Id="rId4" Type="http://schemas.openxmlformats.org/officeDocument/2006/relationships/image" Target="../media/image17.jpeg"/><Relationship Id="rId9"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chart" Target="../charts/chart12.xml"/><Relationship Id="rId6" Type="http://schemas.microsoft.com/office/2007/relationships/hdphoto" Target="../media/hdphoto3.wdp"/><Relationship Id="rId5" Type="http://schemas.openxmlformats.org/officeDocument/2006/relationships/image" Target="../media/image24.png"/><Relationship Id="rId4"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1'!A1"/><Relationship Id="rId7" Type="http://schemas.openxmlformats.org/officeDocument/2006/relationships/image" Target="../media/image1.emf"/><Relationship Id="rId2" Type="http://schemas.openxmlformats.org/officeDocument/2006/relationships/hyperlink" Target="#main!A1"/><Relationship Id="rId1" Type="http://schemas.openxmlformats.org/officeDocument/2006/relationships/chart" Target="../charts/chart2.xml"/><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image" Target="../media/image2.emf"/><Relationship Id="rId4" Type="http://schemas.openxmlformats.org/officeDocument/2006/relationships/hyperlink" Target="#'2'!A1"/><Relationship Id="rId9" Type="http://schemas.openxmlformats.org/officeDocument/2006/relationships/hyperlink" Target="#'5'!A1"/></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5.emf"/><Relationship Id="rId5" Type="http://schemas.openxmlformats.org/officeDocument/2006/relationships/hyperlink" Target="#'4'!A1"/><Relationship Id="rId4" Type="http://schemas.openxmlformats.org/officeDocument/2006/relationships/hyperlink" Target="#'3'!A1"/></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2'!A1"/><Relationship Id="rId7" Type="http://schemas.openxmlformats.org/officeDocument/2006/relationships/chart" Target="../charts/chart4.xml"/><Relationship Id="rId12" Type="http://schemas.openxmlformats.org/officeDocument/2006/relationships/chart" Target="../charts/chart5.xml"/><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hyperlink" Target="#'5'!A1"/><Relationship Id="rId11" Type="http://schemas.openxmlformats.org/officeDocument/2006/relationships/image" Target="../media/image9.emf"/><Relationship Id="rId5" Type="http://schemas.openxmlformats.org/officeDocument/2006/relationships/hyperlink" Target="#'4'!A1"/><Relationship Id="rId10" Type="http://schemas.openxmlformats.org/officeDocument/2006/relationships/image" Target="../media/image8.emf"/><Relationship Id="rId4" Type="http://schemas.openxmlformats.org/officeDocument/2006/relationships/hyperlink" Target="#'3'!A1"/><Relationship Id="rId9" Type="http://schemas.microsoft.com/office/2007/relationships/hdphoto" Target="../media/hdphoto1.wdp"/><Relationship Id="rId1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6.xml"/><Relationship Id="rId5" Type="http://schemas.openxmlformats.org/officeDocument/2006/relationships/hyperlink" Target="#'4'!A1"/><Relationship Id="rId4" Type="http://schemas.openxmlformats.org/officeDocument/2006/relationships/hyperlink" Target="#'3'!A1"/></Relationships>
</file>

<file path=xl/drawings/_rels/drawing8.xml.rels><?xml version="1.0" encoding="UTF-8" standalone="yes"?>
<Relationships xmlns="http://schemas.openxmlformats.org/package/2006/relationships"><Relationship Id="rId3" Type="http://schemas.openxmlformats.org/officeDocument/2006/relationships/hyperlink" Target="#'3'!A1"/><Relationship Id="rId7" Type="http://schemas.openxmlformats.org/officeDocument/2006/relationships/hyperlink" Target="#'5'!A1"/><Relationship Id="rId2" Type="http://schemas.openxmlformats.org/officeDocument/2006/relationships/hyperlink" Target="#'2'!A1"/><Relationship Id="rId1" Type="http://schemas.openxmlformats.org/officeDocument/2006/relationships/hyperlink" Target="#main!A1"/><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hyperlink" Target="#'4'!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0</xdr:colOff>
      <xdr:row>3</xdr:row>
      <xdr:rowOff>57150</xdr:rowOff>
    </xdr:from>
    <xdr:to>
      <xdr:col>2</xdr:col>
      <xdr:colOff>243840</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223360" y="62865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چارت پویا</a:t>
          </a:r>
          <a:endParaRPr lang="en-US" sz="1100">
            <a:solidFill>
              <a:srgbClr val="FF0000"/>
            </a:solidFill>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3</xdr:col>
          <xdr:colOff>514350</xdr:colOff>
          <xdr:row>3</xdr:row>
          <xdr:rowOff>180975</xdr:rowOff>
        </xdr:from>
        <xdr:to>
          <xdr:col>5</xdr:col>
          <xdr:colOff>390525</xdr:colOff>
          <xdr:row>6</xdr:row>
          <xdr:rowOff>104775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171450</xdr:rowOff>
        </xdr:from>
        <xdr:to>
          <xdr:col>5</xdr:col>
          <xdr:colOff>390525</xdr:colOff>
          <xdr:row>8</xdr:row>
          <xdr:rowOff>95250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xdr:row>
          <xdr:rowOff>47625</xdr:rowOff>
        </xdr:from>
        <xdr:to>
          <xdr:col>5</xdr:col>
          <xdr:colOff>390525</xdr:colOff>
          <xdr:row>10</xdr:row>
          <xdr:rowOff>161925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twoCellAnchor>
    <xdr:from>
      <xdr:col>9</xdr:col>
      <xdr:colOff>142875</xdr:colOff>
      <xdr:row>3</xdr:row>
      <xdr:rowOff>133350</xdr:rowOff>
    </xdr:from>
    <xdr:to>
      <xdr:col>18</xdr:col>
      <xdr:colOff>459180</xdr:colOff>
      <xdr:row>17</xdr:row>
      <xdr:rowOff>130380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17</xdr:row>
      <xdr:rowOff>161925</xdr:rowOff>
    </xdr:from>
    <xdr:to>
      <xdr:col>2</xdr:col>
      <xdr:colOff>8001</xdr:colOff>
      <xdr:row>20</xdr:row>
      <xdr:rowOff>57150</xdr:rowOff>
    </xdr:to>
    <xdr:sp macro="" textlink="">
      <xdr:nvSpPr>
        <xdr:cNvPr id="12" name="Flowchart: Alternate Process 11">
          <a:hlinkClick xmlns:r="http://schemas.openxmlformats.org/officeDocument/2006/relationships" r:id="rId7"/>
        </xdr:cNvPr>
        <xdr:cNvSpPr/>
      </xdr:nvSpPr>
      <xdr:spPr>
        <a:xfrm flipH="1">
          <a:off x="9986459199"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2</xdr:row>
          <xdr:rowOff>38100</xdr:rowOff>
        </xdr:from>
        <xdr:to>
          <xdr:col>7</xdr:col>
          <xdr:colOff>409575</xdr:colOff>
          <xdr:row>4</xdr:row>
          <xdr:rowOff>504825</xdr:rowOff>
        </xdr:to>
        <xdr:sp macro="" textlink="">
          <xdr:nvSpPr>
            <xdr:cNvPr id="7169" name="List Box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504826</xdr:colOff>
      <xdr:row>2</xdr:row>
      <xdr:rowOff>276226</xdr:rowOff>
    </xdr:from>
    <xdr:to>
      <xdr:col>18</xdr:col>
      <xdr:colOff>342900</xdr:colOff>
      <xdr:row>4</xdr:row>
      <xdr:rowOff>76200</xdr:rowOff>
    </xdr:to>
    <xdr:sp macro="" textlink="I8">
      <xdr:nvSpPr>
        <xdr:cNvPr id="4" name="TextBox 3"/>
        <xdr:cNvSpPr txBox="1"/>
      </xdr:nvSpPr>
      <xdr:spPr>
        <a:xfrm flipH="1">
          <a:off x="9937399162" y="657226"/>
          <a:ext cx="1052512"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0D70A8-7487-4678-8F78-E98E36B0EB76}" type="TxLink">
            <a:rPr lang="en-US" sz="1100" b="0" i="0" u="none" strike="noStrike">
              <a:solidFill>
                <a:srgbClr val="FF0000"/>
              </a:solidFill>
              <a:latin typeface="IRTitr" panose="02000506000000020002" pitchFamily="2" charset="-78"/>
              <a:cs typeface="IRTitr" panose="02000506000000020002" pitchFamily="2" charset="-78"/>
            </a:rPr>
            <a:pPr/>
            <a:t> </a:t>
          </a:fld>
          <a:endParaRPr lang="en-US">
            <a:solidFill>
              <a:srgbClr val="FF0000"/>
            </a:solidFill>
            <a:latin typeface="IRTitr" panose="02000506000000020002" pitchFamily="2" charset="-78"/>
            <a:cs typeface="IRTitr" panose="02000506000000020002" pitchFamily="2" charset="-78"/>
          </a:endParaRPr>
        </a:p>
      </xdr:txBody>
    </xdr:sp>
    <xdr:clientData/>
  </xdr:twoCellAnchor>
  <xdr:twoCellAnchor>
    <xdr:from>
      <xdr:col>16382</xdr:col>
      <xdr:colOff>5975</xdr:colOff>
      <xdr:row>0</xdr:row>
      <xdr:rowOff>71438</xdr:rowOff>
    </xdr:from>
    <xdr:to>
      <xdr:col>16382</xdr:col>
      <xdr:colOff>461057</xdr:colOff>
      <xdr:row>1</xdr:row>
      <xdr:rowOff>166704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250031</xdr:colOff>
      <xdr:row>3</xdr:row>
      <xdr:rowOff>273844</xdr:rowOff>
    </xdr:from>
    <xdr:to>
      <xdr:col>14</xdr:col>
      <xdr:colOff>382022</xdr:colOff>
      <xdr:row>5</xdr:row>
      <xdr:rowOff>892969</xdr:rowOff>
    </xdr:to>
    <xdr:grpSp>
      <xdr:nvGrpSpPr>
        <xdr:cNvPr id="11" name="Group 10"/>
        <xdr:cNvGrpSpPr/>
      </xdr:nvGrpSpPr>
      <xdr:grpSpPr>
        <a:xfrm>
          <a:off x="9978769978" y="940594"/>
          <a:ext cx="1779816" cy="3152775"/>
          <a:chOff x="3773601" y="161926"/>
          <a:chExt cx="2038350" cy="3854449"/>
        </a:xfrm>
      </xdr:grpSpPr>
      <xdr:grpSp>
        <xdr:nvGrpSpPr>
          <xdr:cNvPr id="10" name="Group 9"/>
          <xdr:cNvGrpSpPr/>
        </xdr:nvGrpSpPr>
        <xdr:grpSpPr>
          <a:xfrm>
            <a:off x="4247697" y="161926"/>
            <a:ext cx="1070427" cy="3854449"/>
            <a:chOff x="4247697" y="161926"/>
            <a:chExt cx="1070427" cy="3854449"/>
          </a:xfrm>
        </xdr:grpSpPr>
        <xdr:sp macro="" textlink="">
          <xdr:nvSpPr>
            <xdr:cNvPr id="8" name="Rounded Rectangle 7"/>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Oval 8"/>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7" name="Chart 6"/>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14</xdr:col>
      <xdr:colOff>142875</xdr:colOff>
      <xdr:row>2</xdr:row>
      <xdr:rowOff>223839</xdr:rowOff>
    </xdr:from>
    <xdr:to>
      <xdr:col>22</xdr:col>
      <xdr:colOff>47625</xdr:colOff>
      <xdr:row>6</xdr:row>
      <xdr:rowOff>109539</xdr:rowOff>
    </xdr:to>
    <xdr:grpSp>
      <xdr:nvGrpSpPr>
        <xdr:cNvPr id="6" name="Group 5"/>
        <xdr:cNvGrpSpPr/>
      </xdr:nvGrpSpPr>
      <xdr:grpSpPr>
        <a:xfrm>
          <a:off x="9974227575" y="604839"/>
          <a:ext cx="4781550" cy="3971925"/>
          <a:chOff x="9942147375" y="473870"/>
          <a:chExt cx="4762500" cy="2743200"/>
        </a:xfrm>
      </xdr:grpSpPr>
      <xdr:graphicFrame macro="">
        <xdr:nvGraphicFramePr>
          <xdr:cNvPr id="3" name="Chart 2"/>
          <xdr:cNvGraphicFramePr/>
        </xdr:nvGraphicFramePr>
        <xdr:xfrm>
          <a:off x="9942147375" y="473870"/>
          <a:ext cx="4762500" cy="27432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Oval 4"/>
          <xdr:cNvSpPr/>
        </xdr:nvSpPr>
        <xdr:spPr>
          <a:xfrm flipH="1">
            <a:off x="9944302406" y="1607343"/>
            <a:ext cx="309562" cy="29765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grpSp>
    <xdr:clientData/>
  </xdr:twoCellAnchor>
  <xdr:twoCellAnchor editAs="oneCell">
    <xdr:from>
      <xdr:col>9</xdr:col>
      <xdr:colOff>154782</xdr:colOff>
      <xdr:row>3</xdr:row>
      <xdr:rowOff>93909</xdr:rowOff>
    </xdr:from>
    <xdr:to>
      <xdr:col>9</xdr:col>
      <xdr:colOff>1974429</xdr:colOff>
      <xdr:row>3</xdr:row>
      <xdr:rowOff>1211624</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43411446" y="760659"/>
          <a:ext cx="1819647" cy="1117715"/>
        </a:xfrm>
        <a:prstGeom prst="rect">
          <a:avLst/>
        </a:prstGeom>
      </xdr:spPr>
    </xdr:pic>
    <xdr:clientData/>
  </xdr:twoCellAnchor>
  <xdr:twoCellAnchor editAs="oneCell">
    <xdr:from>
      <xdr:col>9</xdr:col>
      <xdr:colOff>221155</xdr:colOff>
      <xdr:row>4</xdr:row>
      <xdr:rowOff>87038</xdr:rowOff>
    </xdr:from>
    <xdr:to>
      <xdr:col>9</xdr:col>
      <xdr:colOff>1904038</xdr:colOff>
      <xdr:row>4</xdr:row>
      <xdr:rowOff>1204753</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43481837" y="2015851"/>
          <a:ext cx="1682883" cy="1117715"/>
        </a:xfrm>
        <a:prstGeom prst="rect">
          <a:avLst/>
        </a:prstGeom>
      </xdr:spPr>
    </xdr:pic>
    <xdr:clientData/>
  </xdr:twoCellAnchor>
  <xdr:twoCellAnchor editAs="oneCell">
    <xdr:from>
      <xdr:col>9</xdr:col>
      <xdr:colOff>216259</xdr:colOff>
      <xdr:row>5</xdr:row>
      <xdr:rowOff>56344</xdr:rowOff>
    </xdr:from>
    <xdr:to>
      <xdr:col>9</xdr:col>
      <xdr:colOff>1904914</xdr:colOff>
      <xdr:row>5</xdr:row>
      <xdr:rowOff>1174059</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43480961" y="3247219"/>
          <a:ext cx="1688655" cy="1117715"/>
        </a:xfrm>
        <a:prstGeom prst="rect">
          <a:avLst/>
        </a:prstGeom>
      </xdr:spPr>
    </xdr:pic>
    <xdr:clientData/>
  </xdr:twoCellAnchor>
  <xdr:twoCellAnchor editAs="oneCell">
    <xdr:from>
      <xdr:col>9</xdr:col>
      <xdr:colOff>307556</xdr:colOff>
      <xdr:row>6</xdr:row>
      <xdr:rowOff>59531</xdr:rowOff>
    </xdr:from>
    <xdr:to>
      <xdr:col>9</xdr:col>
      <xdr:colOff>1797842</xdr:colOff>
      <xdr:row>6</xdr:row>
      <xdr:rowOff>1177246</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588033" y="4512469"/>
          <a:ext cx="1490286" cy="1117715"/>
        </a:xfrm>
        <a:prstGeom prst="rect">
          <a:avLst/>
        </a:prstGeom>
      </xdr:spPr>
    </xdr:pic>
    <xdr:clientData/>
  </xdr:twoCellAnchor>
  <xdr:twoCellAnchor editAs="oneCell">
    <xdr:from>
      <xdr:col>9</xdr:col>
      <xdr:colOff>238226</xdr:colOff>
      <xdr:row>7</xdr:row>
      <xdr:rowOff>97094</xdr:rowOff>
    </xdr:from>
    <xdr:to>
      <xdr:col>9</xdr:col>
      <xdr:colOff>1914798</xdr:colOff>
      <xdr:row>7</xdr:row>
      <xdr:rowOff>1214809</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471077" y="5812094"/>
          <a:ext cx="1676572" cy="1117715"/>
        </a:xfrm>
        <a:prstGeom prst="rect">
          <a:avLst/>
        </a:prstGeom>
      </xdr:spPr>
    </xdr:pic>
    <xdr:clientData/>
  </xdr:twoCellAnchor>
  <xdr:twoCellAnchor editAs="oneCell">
    <xdr:from>
      <xdr:col>9</xdr:col>
      <xdr:colOff>130968</xdr:colOff>
      <xdr:row>8</xdr:row>
      <xdr:rowOff>137852</xdr:rowOff>
    </xdr:from>
    <xdr:to>
      <xdr:col>9</xdr:col>
      <xdr:colOff>1950615</xdr:colOff>
      <xdr:row>8</xdr:row>
      <xdr:rowOff>1160299</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435260" y="7114915"/>
          <a:ext cx="1819647" cy="1022447"/>
        </a:xfrm>
        <a:prstGeom prst="rect">
          <a:avLst/>
        </a:prstGeom>
      </xdr:spPr>
    </xdr:pic>
    <xdr:clientData/>
  </xdr:twoCellAnchor>
  <xdr:twoCellAnchor editAs="oneCell">
    <xdr:from>
      <xdr:col>9</xdr:col>
      <xdr:colOff>177494</xdr:colOff>
      <xdr:row>9</xdr:row>
      <xdr:rowOff>47625</xdr:rowOff>
    </xdr:from>
    <xdr:to>
      <xdr:col>9</xdr:col>
      <xdr:colOff>1856465</xdr:colOff>
      <xdr:row>9</xdr:row>
      <xdr:rowOff>1165340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43529410" y="8286750"/>
          <a:ext cx="1678971" cy="1117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248023</xdr:colOff>
          <xdr:row>5</xdr:row>
          <xdr:rowOff>238125</xdr:rowOff>
        </xdr:from>
        <xdr:to>
          <xdr:col>1</xdr:col>
          <xdr:colOff>736180</xdr:colOff>
          <xdr:row>6</xdr:row>
          <xdr:rowOff>238125</xdr:rowOff>
        </xdr:to>
        <xdr:pic>
          <xdr:nvPicPr>
            <xdr:cNvPr id="24" name="Picture 23"/>
            <xdr:cNvPicPr>
              <a:picLocks noChangeAspect="1"/>
              <a:extLst>
                <a:ext uri="{84589F7E-364E-4C9E-8A38-B11213B215E9}">
                  <a14:cameraTool cellRange="project_pic" spid="_x0000_s7177"/>
                </a:ext>
              </a:extLst>
            </xdr:cNvPicPr>
          </xdr:nvPicPr>
          <xdr:blipFill>
            <a:blip xmlns:r="http://schemas.openxmlformats.org/officeDocument/2006/relationships" r:embed="rId11"/>
            <a:stretch>
              <a:fillRect/>
            </a:stretch>
          </xdr:blipFill>
          <xdr:spPr>
            <a:xfrm>
              <a:off x="9950888570" y="3429000"/>
              <a:ext cx="2166938" cy="1262063"/>
            </a:xfrm>
            <a:prstGeom prst="rect">
              <a:avLst/>
            </a:prstGeom>
          </xdr:spPr>
        </xdr:pic>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73257" y="1200150"/>
          <a:ext cx="294229" cy="295278"/>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0.40465</cdr:x>
      <cdr:y>0</cdr:y>
    </cdr:from>
    <cdr:to>
      <cdr:x>0.62791</cdr:x>
      <cdr:y>0.08671</cdr:y>
    </cdr:to>
    <cdr:sp macro="" textlink="EXAMPLE_PROJECTS!$A$5">
      <cdr:nvSpPr>
        <cdr:cNvPr id="2" name="TextBox 1"/>
        <cdr:cNvSpPr txBox="1"/>
      </cdr:nvSpPr>
      <cdr:spPr>
        <a:xfrm xmlns:a="http://schemas.openxmlformats.org/drawingml/2006/main">
          <a:off x="828675" y="0"/>
          <a:ext cx="457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69%</a:t>
          </a:fld>
          <a:endParaRPr lang="en-US" sz="1100">
            <a:solidFill>
              <a:schemeClr val="accent2">
                <a:lumMod val="20000"/>
                <a:lumOff val="8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457199</xdr:colOff>
      <xdr:row>2</xdr:row>
      <xdr:rowOff>266700</xdr:rowOff>
    </xdr:from>
    <xdr:to>
      <xdr:col>9</xdr:col>
      <xdr:colOff>219074</xdr:colOff>
      <xdr:row>5</xdr:row>
      <xdr:rowOff>1104900</xdr:rowOff>
    </xdr:to>
    <xdr:sp macro="" textlink="">
      <xdr:nvSpPr>
        <xdr:cNvPr id="2" name="Rounded Rectangle 1"/>
        <xdr:cNvSpPr/>
      </xdr:nvSpPr>
      <xdr:spPr>
        <a:xfrm flipH="1">
          <a:off x="9942987957" y="647700"/>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119064</xdr:colOff>
      <xdr:row>5</xdr:row>
      <xdr:rowOff>1107283</xdr:rowOff>
    </xdr:from>
    <xdr:to>
      <xdr:col>8</xdr:col>
      <xdr:colOff>535782</xdr:colOff>
      <xdr:row>8</xdr:row>
      <xdr:rowOff>119063</xdr:rowOff>
    </xdr:to>
    <xdr:sp macro="" textlink="">
      <xdr:nvSpPr>
        <xdr:cNvPr id="3" name="Rectangle 2"/>
        <xdr:cNvSpPr/>
      </xdr:nvSpPr>
      <xdr:spPr>
        <a:xfrm flipH="1">
          <a:off x="9943278468" y="4012408"/>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13</xdr:row>
      <xdr:rowOff>112805</xdr:rowOff>
    </xdr:to>
    <mc:AlternateContent xmlns:mc="http://schemas.openxmlformats.org/markup-compatibility/2006" xmlns:a14="http://schemas.microsoft.com/office/drawing/2010/main">
      <mc:Choice Requires="a14">
        <xdr:graphicFrame macro="">
          <xdr:nvGraphicFramePr>
            <xdr:cNvPr id="2"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9223504" y="1004607"/>
              <a:ext cx="1828987" cy="24699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12</xdr:row>
      <xdr:rowOff>144743</xdr:rowOff>
    </xdr:to>
    <mc:AlternateContent xmlns:mc="http://schemas.openxmlformats.org/markup-compatibility/2006" xmlns:a14="http://schemas.microsoft.com/office/drawing/2010/main">
      <mc:Choice Requires="a14">
        <xdr:graphicFrame macro="">
          <xdr:nvGraphicFramePr>
            <xdr:cNvPr id="3"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21218711" y="840442"/>
              <a:ext cx="1829174" cy="24793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14</xdr:row>
      <xdr:rowOff>141380</xdr:rowOff>
    </xdr:to>
    <mc:AlternateContent xmlns:mc="http://schemas.openxmlformats.org/markup-compatibility/2006" xmlns:a14="http://schemas.microsoft.com/office/drawing/2010/main">
      <mc:Choice Requires="a14">
        <xdr:graphicFrame macro="">
          <xdr:nvGraphicFramePr>
            <xdr:cNvPr id="2" name="نام کالا 3"/>
            <xdr:cNvGraphicFramePr/>
          </xdr:nvGraphicFramePr>
          <xdr:xfrm>
            <a:off x="0" y="0"/>
            <a:ext cx="0" cy="0"/>
          </xdr:xfrm>
          <a:graphic>
            <a:graphicData uri="http://schemas.microsoft.com/office/drawing/2010/slicer">
              <sle:slicer xmlns:sle="http://schemas.microsoft.com/office/drawing/2010/slicer" name="نام کالا 3"/>
            </a:graphicData>
          </a:graphic>
        </xdr:graphicFrame>
      </mc:Choice>
      <mc:Fallback xmlns="">
        <xdr:sp macro="" textlink="">
          <xdr:nvSpPr>
            <xdr:cNvPr id="0" name=""/>
            <xdr:cNvSpPr>
              <a:spLocks noTextEdit="1"/>
            </xdr:cNvSpPr>
          </xdr:nvSpPr>
          <xdr:spPr>
            <a:xfrm>
              <a:off x="19174479" y="762373"/>
              <a:ext cx="1822916" cy="20460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14</xdr:row>
      <xdr:rowOff>49493</xdr:rowOff>
    </xdr:to>
    <mc:AlternateContent xmlns:mc="http://schemas.openxmlformats.org/markup-compatibility/2006" xmlns:a14="http://schemas.microsoft.com/office/drawing/2010/main">
      <mc:Choice Requires="a14">
        <xdr:graphicFrame macro="">
          <xdr:nvGraphicFramePr>
            <xdr:cNvPr id="3" name="نام برند 3"/>
            <xdr:cNvGraphicFramePr/>
          </xdr:nvGraphicFramePr>
          <xdr:xfrm>
            <a:off x="0" y="0"/>
            <a:ext cx="0" cy="0"/>
          </xdr:xfrm>
          <a:graphic>
            <a:graphicData uri="http://schemas.microsoft.com/office/drawing/2010/slicer">
              <sle:slicer xmlns:sle="http://schemas.microsoft.com/office/drawing/2010/slicer" name="نام برند 3"/>
            </a:graphicData>
          </a:graphic>
        </xdr:graphicFrame>
      </mc:Choice>
      <mc:Fallback xmlns="">
        <xdr:sp macro="" textlink="">
          <xdr:nvSpPr>
            <xdr:cNvPr id="0" name=""/>
            <xdr:cNvSpPr>
              <a:spLocks noTextEdit="1"/>
            </xdr:cNvSpPr>
          </xdr:nvSpPr>
          <xdr:spPr>
            <a:xfrm>
              <a:off x="21166884" y="664883"/>
              <a:ext cx="1834310" cy="20516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285750</xdr:colOff>
          <xdr:row>5</xdr:row>
          <xdr:rowOff>95250</xdr:rowOff>
        </xdr:from>
        <xdr:to>
          <xdr:col>6</xdr:col>
          <xdr:colOff>76200</xdr:colOff>
          <xdr:row>8</xdr:row>
          <xdr:rowOff>95250</xdr:rowOff>
        </xdr:to>
        <xdr:sp macro="" textlink="">
          <xdr:nvSpPr>
            <xdr:cNvPr id="11266" name="Spinner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228600</xdr:rowOff>
        </xdr:from>
        <xdr:to>
          <xdr:col>7</xdr:col>
          <xdr:colOff>561975</xdr:colOff>
          <xdr:row>3</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xdr:row>
          <xdr:rowOff>114300</xdr:rowOff>
        </xdr:from>
        <xdr:to>
          <xdr:col>7</xdr:col>
          <xdr:colOff>561975</xdr:colOff>
          <xdr:row>4</xdr:row>
          <xdr:rowOff>123825</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76200</xdr:rowOff>
        </xdr:from>
        <xdr:to>
          <xdr:col>7</xdr:col>
          <xdr:colOff>561975</xdr:colOff>
          <xdr:row>6</xdr:row>
          <xdr:rowOff>85725</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552450</xdr:colOff>
          <xdr:row>2</xdr:row>
          <xdr:rowOff>19050</xdr:rowOff>
        </xdr:from>
        <xdr:to>
          <xdr:col>6</xdr:col>
          <xdr:colOff>1457325</xdr:colOff>
          <xdr:row>3</xdr:row>
          <xdr:rowOff>161925</xdr:rowOff>
        </xdr:to>
        <xdr:sp macro="" textlink="">
          <xdr:nvSpPr>
            <xdr:cNvPr id="23553" name="Drop Down 1" hidden="1">
              <a:extLst>
                <a:ext uri="{63B3BB69-23CF-44E3-9099-C40C66FF867C}">
                  <a14:compatExt spid="_x0000_s23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280759</xdr:colOff>
      <xdr:row>0</xdr:row>
      <xdr:rowOff>217714</xdr:rowOff>
    </xdr:from>
    <xdr:to>
      <xdr:col>20</xdr:col>
      <xdr:colOff>122468</xdr:colOff>
      <xdr:row>14</xdr:row>
      <xdr:rowOff>20173</xdr:rowOff>
    </xdr:to>
    <xdr:grpSp>
      <xdr:nvGrpSpPr>
        <xdr:cNvPr id="5" name="Group 4"/>
        <xdr:cNvGrpSpPr/>
      </xdr:nvGrpSpPr>
      <xdr:grpSpPr>
        <a:xfrm flipH="1">
          <a:off x="9975371932" y="217714"/>
          <a:ext cx="4718509" cy="3802959"/>
          <a:chOff x="6545037" y="340180"/>
          <a:chExt cx="6504216" cy="5218101"/>
        </a:xfrm>
      </xdr:grpSpPr>
      <xdr:graphicFrame macro="">
        <xdr:nvGraphicFramePr>
          <xdr:cNvPr id="4" name="Chart 3"/>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Picture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xdr:twoCellAnchor>
    <xdr:from>
      <xdr:col>8</xdr:col>
      <xdr:colOff>394607</xdr:colOff>
      <xdr:row>1</xdr:row>
      <xdr:rowOff>53775</xdr:rowOff>
    </xdr:from>
    <xdr:to>
      <xdr:col>15</xdr:col>
      <xdr:colOff>217714</xdr:colOff>
      <xdr:row>13</xdr:row>
      <xdr:rowOff>149678</xdr:rowOff>
    </xdr:to>
    <xdr:grpSp>
      <xdr:nvGrpSpPr>
        <xdr:cNvPr id="11" name="Group 10"/>
        <xdr:cNvGrpSpPr/>
      </xdr:nvGrpSpPr>
      <xdr:grpSpPr>
        <a:xfrm flipH="1">
          <a:off x="9978324686" y="339525"/>
          <a:ext cx="4404632" cy="3524903"/>
          <a:chOff x="6545037" y="340180"/>
          <a:chExt cx="6504216" cy="5184320"/>
        </a:xfrm>
      </xdr:grpSpPr>
      <xdr:graphicFrame macro="">
        <xdr:nvGraphicFramePr>
          <xdr:cNvPr id="12" name="Chart 11"/>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13" name="Picture 12"/>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6961</xdr:colOff>
      <xdr:row>10</xdr:row>
      <xdr:rowOff>182991</xdr:rowOff>
    </xdr:from>
    <xdr:to>
      <xdr:col>6</xdr:col>
      <xdr:colOff>865187</xdr:colOff>
      <xdr:row>18</xdr:row>
      <xdr:rowOff>11907</xdr:rowOff>
    </xdr:to>
    <xdr:pic>
      <xdr:nvPicPr>
        <xdr:cNvPr id="4" name="Picture 3"/>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391" b="99805" l="0" r="45898">
                      <a14:foregroundMark x1="38477" y1="7031" x2="38477" y2="18750"/>
                      <a14:foregroundMark x1="35938" y1="6641" x2="31445" y2="16797"/>
                      <a14:foregroundMark x1="4883" y1="5859" x2="3516" y2="19141"/>
                      <a14:foregroundMark x1="33789" y1="3125" x2="42578" y2="3125"/>
                      <a14:foregroundMark x1="41602" y1="7617" x2="40234" y2="35547"/>
                      <a14:foregroundMark x1="4102" y1="71680" x2="3711" y2="96680"/>
                      <a14:foregroundMark x1="7227" y1="62109" x2="3516" y2="71875"/>
                      <a14:foregroundMark x1="977" y1="28906" x2="1367" y2="39453"/>
                      <a14:foregroundMark x1="36914" y1="68359" x2="36328" y2="96680"/>
                      <a14:foregroundMark x1="20508" y1="62500" x2="21680" y2="93555"/>
                      <a14:foregroundMark x1="9570" y1="33398" x2="9961" y2="50195"/>
                      <a14:foregroundMark x1="32227" y1="33594" x2="32617" y2="60156"/>
                      <a14:foregroundMark x1="33984" y1="63281" x2="44336" y2="66602"/>
                      <a14:foregroundMark x1="41406" y1="58008" x2="45898" y2="58203"/>
                      <a14:foregroundMark x1="43359" y1="37695" x2="44336" y2="45508"/>
                      <a14:backgroundMark x1="22852" y1="31055" x2="22070" y2="48438"/>
                      <a14:backgroundMark x1="20117" y1="6055" x2="22461" y2="13867"/>
                      <a14:backgroundMark x1="18359" y1="33594" x2="21680" y2="45898"/>
                      <a14:backgroundMark x1="17578" y1="29492" x2="9961" y2="25000"/>
                      <a14:backgroundMark x1="18750" y1="25781" x2="32617" y2="25586"/>
                      <a14:backgroundMark x1="28516" y1="29492" x2="27148" y2="51563"/>
                      <a14:backgroundMark x1="16211" y1="41992" x2="15625" y2="58008"/>
                      <a14:backgroundMark x1="27539" y1="53320" x2="28320" y2="90234"/>
                      <a14:backgroundMark x1="28125" y1="93555" x2="27734" y2="99023"/>
                      <a14:backgroundMark x1="14063" y1="63281" x2="14844" y2="93945"/>
                      <a14:backgroundMark x1="16992" y1="4688" x2="26758" y2="8789"/>
                      <a14:backgroundMark x1="35156" y1="25977" x2="37695" y2="38281"/>
                      <a14:backgroundMark x1="37500" y1="41016" x2="37500" y2="52539"/>
                      <a14:backgroundMark x1="8594" y1="26758" x2="4688" y2="28320"/>
                      <a14:backgroundMark x1="5273" y1="32422" x2="5664" y2="47266"/>
                    </a14:backgroundRemoval>
                  </a14:imgEffect>
                </a14:imgLayer>
              </a14:imgProps>
            </a:ext>
            <a:ext uri="{28A0092B-C50C-407E-A947-70E740481C1C}">
              <a14:useLocalDpi xmlns:a14="http://schemas.microsoft.com/office/drawing/2010/main" val="0"/>
            </a:ext>
          </a:extLst>
        </a:blip>
        <a:srcRect r="59343" b="-861"/>
        <a:stretch/>
      </xdr:blipFill>
      <xdr:spPr>
        <a:xfrm>
          <a:off x="4636111" y="2754741"/>
          <a:ext cx="858226" cy="2114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1" name="Rounded Rectangle 20"/>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14</xdr:col>
      <xdr:colOff>9525</xdr:colOff>
      <xdr:row>1</xdr:row>
      <xdr:rowOff>66675</xdr:rowOff>
    </xdr:from>
    <xdr:to>
      <xdr:col>21</xdr:col>
      <xdr:colOff>314325</xdr:colOff>
      <xdr:row>15</xdr:row>
      <xdr:rowOff>142875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2" name="Rounded Rectangle 1"/>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2"/>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0</xdr:colOff>
      <xdr:row>6</xdr:row>
      <xdr:rowOff>42863</xdr:rowOff>
    </xdr:from>
    <xdr:to>
      <xdr:col>2</xdr:col>
      <xdr:colOff>243840</xdr:colOff>
      <xdr:row>8</xdr:row>
      <xdr:rowOff>128588</xdr:rowOff>
    </xdr:to>
    <xdr:sp macro="" textlink="">
      <xdr:nvSpPr>
        <xdr:cNvPr id="4" name="Flowchart: Alternate Process 3">
          <a:hlinkClick xmlns:r="http://schemas.openxmlformats.org/officeDocument/2006/relationships" r:id="rId3"/>
        </xdr:cNvPr>
        <xdr:cNvSpPr/>
      </xdr:nvSpPr>
      <xdr:spPr>
        <a:xfrm flipH="1">
          <a:off x="9986223360" y="1185863"/>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یک</a:t>
          </a:r>
          <a:endParaRPr lang="en-US" sz="1100">
            <a:solidFill>
              <a:srgbClr val="FF0000"/>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4"/>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5"/>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6"/>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6</xdr:col>
          <xdr:colOff>390525</xdr:colOff>
          <xdr:row>3</xdr:row>
          <xdr:rowOff>142875</xdr:rowOff>
        </xdr:from>
        <xdr:to>
          <xdr:col>9</xdr:col>
          <xdr:colOff>257175</xdr:colOff>
          <xdr:row>11</xdr:row>
          <xdr:rowOff>95250</xdr:rowOff>
        </xdr:to>
        <xdr:sp macro="" textlink="">
          <xdr:nvSpPr>
            <xdr:cNvPr id="2050" name="List Box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204397</xdr:colOff>
          <xdr:row>10</xdr:row>
          <xdr:rowOff>137583</xdr:rowOff>
        </xdr:from>
        <xdr:to>
          <xdr:col>19</xdr:col>
          <xdr:colOff>472590</xdr:colOff>
          <xdr:row>16</xdr:row>
          <xdr:rowOff>66675</xdr:rowOff>
        </xdr:to>
        <xdr:pic>
          <xdr:nvPicPr>
            <xdr:cNvPr id="10" name="Picture 9"/>
            <xdr:cNvPicPr>
              <a:picLocks noChangeAspect="1" noChangeArrowheads="1"/>
              <a:extLst>
                <a:ext uri="{84589F7E-364E-4C9E-8A38-B11213B215E9}">
                  <a14:cameraTool cellRange="EXAMPLE_PROJECTS!$A$4:$B$5" spid="_x0000_s2129"/>
                </a:ext>
              </a:extLst>
            </xdr:cNvPicPr>
          </xdr:nvPicPr>
          <xdr:blipFill>
            <a:blip xmlns:r="http://schemas.openxmlformats.org/officeDocument/2006/relationships" r:embed="rId7"/>
            <a:srcRect/>
            <a:stretch>
              <a:fillRect/>
            </a:stretch>
          </xdr:blipFill>
          <xdr:spPr bwMode="auto">
            <a:xfrm>
              <a:off x="9975631410" y="2042583"/>
              <a:ext cx="2706593" cy="107209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72117</xdr:colOff>
      <xdr:row>2</xdr:row>
      <xdr:rowOff>38100</xdr:rowOff>
    </xdr:from>
    <xdr:to>
      <xdr:col>11</xdr:col>
      <xdr:colOff>512989</xdr:colOff>
      <xdr:row>16</xdr:row>
      <xdr:rowOff>133350</xdr:rowOff>
    </xdr:to>
    <xdr:grpSp>
      <xdr:nvGrpSpPr>
        <xdr:cNvPr id="16" name="Group 15"/>
        <xdr:cNvGrpSpPr/>
      </xdr:nvGrpSpPr>
      <xdr:grpSpPr>
        <a:xfrm>
          <a:off x="9941479605" y="419100"/>
          <a:ext cx="1655309" cy="2762250"/>
          <a:chOff x="3773601" y="161926"/>
          <a:chExt cx="2038350" cy="3854449"/>
        </a:xfrm>
      </xdr:grpSpPr>
      <xdr:grpSp>
        <xdr:nvGrpSpPr>
          <xdr:cNvPr id="17" name="Group 16"/>
          <xdr:cNvGrpSpPr/>
        </xdr:nvGrpSpPr>
        <xdr:grpSpPr>
          <a:xfrm>
            <a:off x="4247697" y="161926"/>
            <a:ext cx="1070427" cy="3854449"/>
            <a:chOff x="4247697" y="161926"/>
            <a:chExt cx="1070427" cy="3854449"/>
          </a:xfrm>
        </xdr:grpSpPr>
        <xdr:sp macro="" textlink="">
          <xdr:nvSpPr>
            <xdr:cNvPr id="19" name="Rounded Rectangle 18"/>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Oval 19"/>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18" name="Chart 17"/>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47626</xdr:colOff>
      <xdr:row>17</xdr:row>
      <xdr:rowOff>152400</xdr:rowOff>
    </xdr:from>
    <xdr:to>
      <xdr:col>2</xdr:col>
      <xdr:colOff>8002</xdr:colOff>
      <xdr:row>20</xdr:row>
      <xdr:rowOff>47625</xdr:rowOff>
    </xdr:to>
    <xdr:sp macro="" textlink="">
      <xdr:nvSpPr>
        <xdr:cNvPr id="22" name="Flowchart: Alternate Process 21">
          <a:hlinkClick xmlns:r="http://schemas.openxmlformats.org/officeDocument/2006/relationships" r:id="rId9"/>
        </xdr:cNvPr>
        <xdr:cNvSpPr/>
      </xdr:nvSpPr>
      <xdr:spPr>
        <a:xfrm flipH="1">
          <a:off x="9986459198" y="33909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11</xdr:col>
          <xdr:colOff>197355</xdr:colOff>
          <xdr:row>2</xdr:row>
          <xdr:rowOff>133350</xdr:rowOff>
        </xdr:from>
        <xdr:to>
          <xdr:col>14</xdr:col>
          <xdr:colOff>535493</xdr:colOff>
          <xdr:row>9</xdr:row>
          <xdr:rowOff>61913</xdr:rowOff>
        </xdr:to>
        <xdr:pic>
          <xdr:nvPicPr>
            <xdr:cNvPr id="9" name="Picture 8"/>
            <xdr:cNvPicPr>
              <a:picLocks noChangeAspect="1"/>
              <a:extLst>
                <a:ext uri="{84589F7E-364E-4C9E-8A38-B11213B215E9}">
                  <a14:cameraTool cellRange="project_pic" spid="_x0000_s2130"/>
                </a:ext>
              </a:extLst>
            </xdr:cNvPicPr>
          </xdr:nvPicPr>
          <xdr:blipFill>
            <a:blip xmlns:r="http://schemas.openxmlformats.org/officeDocument/2006/relationships" r:embed="rId10"/>
            <a:stretch>
              <a:fillRect/>
            </a:stretch>
          </xdr:blipFill>
          <xdr:spPr>
            <a:xfrm>
              <a:off x="9978616507" y="514350"/>
              <a:ext cx="2166938" cy="1262063"/>
            </a:xfrm>
            <a:prstGeom prst="rect">
              <a:avLst/>
            </a:prstGeom>
            <a:ln>
              <a:noFill/>
            </a:ln>
          </xdr:spPr>
        </xdr:pic>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81225" y="1200150"/>
          <a:ext cx="295275" cy="295275"/>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0.37931</cdr:x>
      <cdr:y>0.29037</cdr:y>
    </cdr:from>
    <cdr:to>
      <cdr:x>0.66239</cdr:x>
      <cdr:y>0.42794</cdr:y>
    </cdr:to>
    <cdr:sp macro="" textlink="EXAMPLE_PROJECTS!$A$5">
      <cdr:nvSpPr>
        <cdr:cNvPr id="2" name="TextBox 1"/>
        <cdr:cNvSpPr txBox="1"/>
      </cdr:nvSpPr>
      <cdr:spPr>
        <a:xfrm xmlns:a="http://schemas.openxmlformats.org/drawingml/2006/main">
          <a:off x="628650" y="685800"/>
          <a:ext cx="469167" cy="324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69%</a:t>
          </a:fld>
          <a:endParaRPr lang="en-US" sz="1100">
            <a:solidFill>
              <a:schemeClr val="accent2">
                <a:lumMod val="20000"/>
                <a:lumOff val="8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0</xdr:colOff>
      <xdr:row>9</xdr:row>
      <xdr:rowOff>28576</xdr:rowOff>
    </xdr:from>
    <xdr:to>
      <xdr:col>2</xdr:col>
      <xdr:colOff>243840</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223360" y="1743076"/>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دو</a:t>
          </a:r>
          <a:endParaRPr lang="en-US" sz="1100">
            <a:solidFill>
              <a:srgbClr val="FF0000"/>
            </a:solidFill>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10</xdr:col>
          <xdr:colOff>50240</xdr:colOff>
          <xdr:row>2</xdr:row>
          <xdr:rowOff>180975</xdr:rowOff>
        </xdr:from>
        <xdr:to>
          <xdr:col>19</xdr:col>
          <xdr:colOff>409575</xdr:colOff>
          <xdr:row>17</xdr:row>
          <xdr:rowOff>124946</xdr:rowOff>
        </xdr:to>
        <xdr:pic>
          <xdr:nvPicPr>
            <xdr:cNvPr id="9" name="Picture 8"/>
            <xdr:cNvPicPr>
              <a:picLocks noChangeAspect="1" noChangeArrowheads="1"/>
              <a:extLst>
                <a:ext uri="{84589F7E-364E-4C9E-8A38-B11213B215E9}">
                  <a14:cameraTool cellRange="PIVOT!$H$2:$N$11" spid="_x0000_s3138"/>
                </a:ext>
              </a:extLst>
            </xdr:cNvPicPr>
          </xdr:nvPicPr>
          <xdr:blipFill>
            <a:blip xmlns:r="http://schemas.openxmlformats.org/officeDocument/2006/relationships" r:embed="rId6"/>
            <a:srcRect/>
            <a:stretch>
              <a:fillRect/>
            </a:stretch>
          </xdr:blipFill>
          <xdr:spPr bwMode="auto">
            <a:xfrm>
              <a:off x="9975694425" y="561975"/>
              <a:ext cx="5845735" cy="28014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400049</xdr:colOff>
      <xdr:row>5</xdr:row>
      <xdr:rowOff>161926</xdr:rowOff>
    </xdr:from>
    <xdr:to>
      <xdr:col>9</xdr:col>
      <xdr:colOff>276225</xdr:colOff>
      <xdr:row>10</xdr:row>
      <xdr:rowOff>161926</xdr:rowOff>
    </xdr:to>
    <mc:AlternateContent xmlns:mc="http://schemas.openxmlformats.org/markup-compatibility/2006" xmlns:a14="http://schemas.microsoft.com/office/drawing/2010/main">
      <mc:Choice Requires="a14">
        <xdr:graphicFrame macro="">
          <xdr:nvGraphicFramePr>
            <xdr:cNvPr id="14" name="نام کالا 1"/>
            <xdr:cNvGraphicFramePr/>
          </xdr:nvGraphicFramePr>
          <xdr:xfrm>
            <a:off x="0" y="0"/>
            <a:ext cx="0" cy="0"/>
          </xdr:xfrm>
          <a:graphic>
            <a:graphicData uri="http://schemas.microsoft.com/office/drawing/2010/slicer">
              <sle:slicer xmlns:sle="http://schemas.microsoft.com/office/drawing/2010/slicer" name="نام کالا 1"/>
            </a:graphicData>
          </a:graphic>
        </xdr:graphicFrame>
      </mc:Choice>
      <mc:Fallback xmlns="">
        <xdr:sp macro="" textlink="">
          <xdr:nvSpPr>
            <xdr:cNvPr id="0" name=""/>
            <xdr:cNvSpPr>
              <a:spLocks noTextEdit="1"/>
            </xdr:cNvSpPr>
          </xdr:nvSpPr>
          <xdr:spPr>
            <a:xfrm>
              <a:off x="9981923775" y="1114426"/>
              <a:ext cx="414337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400049</xdr:colOff>
      <xdr:row>1</xdr:row>
      <xdr:rowOff>171451</xdr:rowOff>
    </xdr:from>
    <xdr:to>
      <xdr:col>9</xdr:col>
      <xdr:colOff>285749</xdr:colOff>
      <xdr:row>5</xdr:row>
      <xdr:rowOff>114301</xdr:rowOff>
    </xdr:to>
    <mc:AlternateContent xmlns:mc="http://schemas.openxmlformats.org/markup-compatibility/2006" xmlns:a14="http://schemas.microsoft.com/office/drawing/2010/main">
      <mc:Choice Requires="a14">
        <xdr:graphicFrame macro="">
          <xdr:nvGraphicFramePr>
            <xdr:cNvPr id="15" name="نام برند 1"/>
            <xdr:cNvGraphicFramePr/>
          </xdr:nvGraphicFramePr>
          <xdr:xfrm>
            <a:off x="0" y="0"/>
            <a:ext cx="0" cy="0"/>
          </xdr:xfrm>
          <a:graphic>
            <a:graphicData uri="http://schemas.microsoft.com/office/drawing/2010/slicer">
              <sle:slicer xmlns:sle="http://schemas.microsoft.com/office/drawing/2010/slicer" name="نام برند 1"/>
            </a:graphicData>
          </a:graphic>
        </xdr:graphicFrame>
      </mc:Choice>
      <mc:Fallback xmlns="">
        <xdr:sp macro="" textlink="">
          <xdr:nvSpPr>
            <xdr:cNvPr id="0" name=""/>
            <xdr:cNvSpPr>
              <a:spLocks noTextEdit="1"/>
            </xdr:cNvSpPr>
          </xdr:nvSpPr>
          <xdr:spPr>
            <a:xfrm>
              <a:off x="9981914251" y="361951"/>
              <a:ext cx="41529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57150</xdr:colOff>
      <xdr:row>17</xdr:row>
      <xdr:rowOff>142875</xdr:rowOff>
    </xdr:from>
    <xdr:to>
      <xdr:col>2</xdr:col>
      <xdr:colOff>17526</xdr:colOff>
      <xdr:row>20</xdr:row>
      <xdr:rowOff>38100</xdr:rowOff>
    </xdr:to>
    <xdr:sp macro="" textlink="">
      <xdr:nvSpPr>
        <xdr:cNvPr id="11" name="Flowchart: Alternate Process 10">
          <a:hlinkClick xmlns:r="http://schemas.openxmlformats.org/officeDocument/2006/relationships" r:id="rId7"/>
        </xdr:cNvPr>
        <xdr:cNvSpPr/>
      </xdr:nvSpPr>
      <xdr:spPr>
        <a:xfrm flipH="1">
          <a:off x="9986449674" y="338137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0</xdr:colOff>
      <xdr:row>12</xdr:row>
      <xdr:rowOff>14288</xdr:rowOff>
    </xdr:from>
    <xdr:to>
      <xdr:col>2</xdr:col>
      <xdr:colOff>243840</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223360" y="2300288"/>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سه</a:t>
          </a:r>
          <a:endParaRPr lang="en-US" sz="1100">
            <a:solidFill>
              <a:srgbClr val="FF0000"/>
            </a:solidFill>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xdr:twoCellAnchor>
    <xdr:from>
      <xdr:col>0</xdr:col>
      <xdr:colOff>0</xdr:colOff>
      <xdr:row>17</xdr:row>
      <xdr:rowOff>161925</xdr:rowOff>
    </xdr:from>
    <xdr:to>
      <xdr:col>1</xdr:col>
      <xdr:colOff>569976</xdr:colOff>
      <xdr:row>20</xdr:row>
      <xdr:rowOff>57150</xdr:rowOff>
    </xdr:to>
    <xdr:sp macro="" textlink="">
      <xdr:nvSpPr>
        <xdr:cNvPr id="13" name="Flowchart: Alternate Process 12">
          <a:hlinkClick xmlns:r="http://schemas.openxmlformats.org/officeDocument/2006/relationships" r:id="rId6"/>
        </xdr:cNvPr>
        <xdr:cNvSpPr/>
      </xdr:nvSpPr>
      <xdr:spPr>
        <a:xfrm flipH="1">
          <a:off x="9986506824"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5</xdr:col>
          <xdr:colOff>333375</xdr:colOff>
          <xdr:row>4</xdr:row>
          <xdr:rowOff>85725</xdr:rowOff>
        </xdr:from>
        <xdr:to>
          <xdr:col>8</xdr:col>
          <xdr:colOff>209550</xdr:colOff>
          <xdr:row>6</xdr:row>
          <xdr:rowOff>133350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466725</xdr:colOff>
      <xdr:row>3</xdr:row>
      <xdr:rowOff>114300</xdr:rowOff>
    </xdr:from>
    <xdr:to>
      <xdr:col>19</xdr:col>
      <xdr:colOff>389166</xdr:colOff>
      <xdr:row>15</xdr:row>
      <xdr:rowOff>169851</xdr:rowOff>
    </xdr:to>
    <xdr:grpSp>
      <xdr:nvGrpSpPr>
        <xdr:cNvPr id="14" name="Group 13"/>
        <xdr:cNvGrpSpPr/>
      </xdr:nvGrpSpPr>
      <xdr:grpSpPr>
        <a:xfrm>
          <a:off x="9936745678" y="685800"/>
          <a:ext cx="2351316" cy="2341551"/>
          <a:chOff x="6545038" y="340180"/>
          <a:chExt cx="6504217" cy="5218101"/>
        </a:xfrm>
      </xdr:grpSpPr>
      <xdr:graphicFrame macro="">
        <xdr:nvGraphicFramePr>
          <xdr:cNvPr id="15" name="Chart 14"/>
          <xdr:cNvGraphicFramePr/>
        </xdr:nvGraphicFramePr>
        <xdr:xfrm>
          <a:off x="6545038" y="340180"/>
          <a:ext cx="6504217" cy="5184320"/>
        </xdr:xfrm>
        <a:graphic>
          <a:graphicData uri="http://schemas.openxmlformats.org/drawingml/2006/chart">
            <c:chart xmlns:c="http://schemas.openxmlformats.org/drawingml/2006/chart" xmlns:r="http://schemas.openxmlformats.org/officeDocument/2006/relationships" r:id="rId7"/>
          </a:graphicData>
        </a:graphic>
      </xdr:graphicFrame>
      <xdr:pic>
        <xdr:nvPicPr>
          <xdr:cNvPr id="16" name="Picture 15"/>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16</xdr:col>
          <xdr:colOff>590550</xdr:colOff>
          <xdr:row>16</xdr:row>
          <xdr:rowOff>19050</xdr:rowOff>
        </xdr:from>
        <xdr:to>
          <xdr:col>18</xdr:col>
          <xdr:colOff>304800</xdr:colOff>
          <xdr:row>19</xdr:row>
          <xdr:rowOff>28575</xdr:rowOff>
        </xdr:to>
        <xdr:pic>
          <xdr:nvPicPr>
            <xdr:cNvPr id="17" name="Picture 16"/>
            <xdr:cNvPicPr>
              <a:picLocks noChangeAspect="1" noChangeArrowheads="1"/>
              <a:extLst>
                <a:ext uri="{84589F7E-364E-4C9E-8A38-B11213B215E9}">
                  <a14:cameraTool cellRange="Human_resource!$H$3:$H$4" spid="_x0000_s14376"/>
                </a:ext>
              </a:extLst>
            </xdr:cNvPicPr>
          </xdr:nvPicPr>
          <xdr:blipFill>
            <a:blip xmlns:r="http://schemas.openxmlformats.org/officeDocument/2006/relationships" r:embed="rId10"/>
            <a:srcRect/>
            <a:stretch>
              <a:fillRect/>
            </a:stretch>
          </xdr:blipFill>
          <xdr:spPr bwMode="auto">
            <a:xfrm>
              <a:off x="9976408800"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16</xdr:row>
          <xdr:rowOff>19050</xdr:rowOff>
        </xdr:from>
        <xdr:to>
          <xdr:col>15</xdr:col>
          <xdr:colOff>542925</xdr:colOff>
          <xdr:row>19</xdr:row>
          <xdr:rowOff>28575</xdr:rowOff>
        </xdr:to>
        <xdr:pic>
          <xdr:nvPicPr>
            <xdr:cNvPr id="18" name="Picture 17"/>
            <xdr:cNvPicPr>
              <a:picLocks noChangeAspect="1" noChangeArrowheads="1"/>
              <a:extLst>
                <a:ext uri="{84589F7E-364E-4C9E-8A38-B11213B215E9}">
                  <a14:cameraTool cellRange="Human_resource!$I$3:$I$4" spid="_x0000_s14377"/>
                </a:ext>
              </a:extLst>
            </xdr:cNvPicPr>
          </xdr:nvPicPr>
          <xdr:blipFill>
            <a:blip xmlns:r="http://schemas.openxmlformats.org/officeDocument/2006/relationships" r:embed="rId11"/>
            <a:srcRect/>
            <a:stretch>
              <a:fillRect/>
            </a:stretch>
          </xdr:blipFill>
          <xdr:spPr bwMode="auto">
            <a:xfrm>
              <a:off x="9977999475"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571500</xdr:colOff>
      <xdr:row>4</xdr:row>
      <xdr:rowOff>133368</xdr:rowOff>
    </xdr:from>
    <xdr:to>
      <xdr:col>17</xdr:col>
      <xdr:colOff>131991</xdr:colOff>
      <xdr:row>15</xdr:row>
      <xdr:rowOff>117020</xdr:rowOff>
    </xdr:to>
    <xdr:grpSp>
      <xdr:nvGrpSpPr>
        <xdr:cNvPr id="19" name="Group 18"/>
        <xdr:cNvGrpSpPr/>
      </xdr:nvGrpSpPr>
      <xdr:grpSpPr>
        <a:xfrm>
          <a:off x="9938217290" y="895368"/>
          <a:ext cx="2596585" cy="2079152"/>
          <a:chOff x="6545037" y="340180"/>
          <a:chExt cx="6504216" cy="5184320"/>
        </a:xfrm>
      </xdr:grpSpPr>
      <xdr:graphicFrame macro="">
        <xdr:nvGraphicFramePr>
          <xdr:cNvPr id="20" name="Chart 19"/>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2"/>
          </a:graphicData>
        </a:graphic>
      </xdr:graphicFrame>
      <xdr:pic>
        <xdr:nvPicPr>
          <xdr:cNvPr id="21" name="Picture 20"/>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0</xdr:colOff>
      <xdr:row>15</xdr:row>
      <xdr:rowOff>0</xdr:rowOff>
    </xdr:from>
    <xdr:to>
      <xdr:col>2</xdr:col>
      <xdr:colOff>243840</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223360" y="285750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چهار</a:t>
          </a:r>
          <a:endParaRPr lang="en-US" sz="1100">
            <a:solidFill>
              <a:srgbClr val="FF0000"/>
            </a:solidFill>
            <a:cs typeface="B Titr" panose="00000700000000000000" pitchFamily="2" charset="-78"/>
          </a:endParaRPr>
        </a:p>
      </xdr:txBody>
    </xdr:sp>
    <xdr:clientData/>
  </xdr:twoCellAnchor>
  <xdr:twoCellAnchor>
    <xdr:from>
      <xdr:col>10</xdr:col>
      <xdr:colOff>469106</xdr:colOff>
      <xdr:row>3</xdr:row>
      <xdr:rowOff>59531</xdr:rowOff>
    </xdr:from>
    <xdr:to>
      <xdr:col>18</xdr:col>
      <xdr:colOff>164306</xdr:colOff>
      <xdr:row>17</xdr:row>
      <xdr:rowOff>135731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381000</xdr:colOff>
          <xdr:row>3</xdr:row>
          <xdr:rowOff>123825</xdr:rowOff>
        </xdr:from>
        <xdr:to>
          <xdr:col>10</xdr:col>
          <xdr:colOff>219075</xdr:colOff>
          <xdr:row>8</xdr:row>
          <xdr:rowOff>47625</xdr:rowOff>
        </xdr:to>
        <xdr:sp macro="" textlink="">
          <xdr:nvSpPr>
            <xdr:cNvPr id="5122" name="Spinner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18</xdr:row>
      <xdr:rowOff>0</xdr:rowOff>
    </xdr:from>
    <xdr:to>
      <xdr:col>1</xdr:col>
      <xdr:colOff>569976</xdr:colOff>
      <xdr:row>20</xdr:row>
      <xdr:rowOff>85725</xdr:rowOff>
    </xdr:to>
    <xdr:sp macro="" textlink="">
      <xdr:nvSpPr>
        <xdr:cNvPr id="12" name="Flowchart: Alternate Process 11">
          <a:hlinkClick xmlns:r="http://schemas.openxmlformats.org/officeDocument/2006/relationships" r:id="rId7"/>
        </xdr:cNvPr>
        <xdr:cNvSpPr/>
      </xdr:nvSpPr>
      <xdr:spPr>
        <a:xfrm flipH="1">
          <a:off x="9986506824" y="34290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 name="Rounded Rectangle 1"/>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4" name="Rounded Rectangle 3"/>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5" name="Flowchart: Alternate Process 4">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8002</xdr:colOff>
      <xdr:row>8</xdr:row>
      <xdr:rowOff>128588</xdr:rowOff>
    </xdr:to>
    <xdr:sp macro="" textlink="">
      <xdr:nvSpPr>
        <xdr:cNvPr id="6" name="Flowchart: Alternate Process 5"/>
        <xdr:cNvSpPr/>
      </xdr:nvSpPr>
      <xdr:spPr>
        <a:xfrm flipH="1">
          <a:off x="9986459198" y="1185863"/>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یک</a:t>
          </a:r>
          <a:endParaRPr lang="en-US" sz="1100">
            <a:solidFill>
              <a:schemeClr val="tx1"/>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7" name="Flowchart: Alternate Process 6">
          <a:hlinkClick xmlns:r="http://schemas.openxmlformats.org/officeDocument/2006/relationships" r:id="rId2"/>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8" name="Flowchart: Alternate Process 7">
          <a:hlinkClick xmlns:r="http://schemas.openxmlformats.org/officeDocument/2006/relationships" r:id="rId3"/>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9" name="Flowchart: Alternate Process 8">
          <a:hlinkClick xmlns:r="http://schemas.openxmlformats.org/officeDocument/2006/relationships" r:id="rId4"/>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8</xdr:col>
          <xdr:colOff>516650</xdr:colOff>
          <xdr:row>2</xdr:row>
          <xdr:rowOff>152400</xdr:rowOff>
        </xdr:from>
        <xdr:to>
          <xdr:col>10</xdr:col>
          <xdr:colOff>504824</xdr:colOff>
          <xdr:row>18</xdr:row>
          <xdr:rowOff>57150</xdr:rowOff>
        </xdr:to>
        <xdr:pic>
          <xdr:nvPicPr>
            <xdr:cNvPr id="21" name="Picture 20"/>
            <xdr:cNvPicPr>
              <a:picLocks noChangeAspect="1" noChangeArrowheads="1"/>
              <a:extLst>
                <a:ext uri="{84589F7E-364E-4C9E-8A38-B11213B215E9}">
                  <a14:cameraTool cellRange="'Traffic_Light (2)'!$H$3:$J$9" spid="_x0000_s29761"/>
                </a:ext>
              </a:extLst>
            </xdr:cNvPicPr>
          </xdr:nvPicPr>
          <xdr:blipFill>
            <a:blip xmlns:r="http://schemas.openxmlformats.org/officeDocument/2006/relationships" r:embed="rId5"/>
            <a:srcRect/>
            <a:stretch>
              <a:fillRect/>
            </a:stretch>
          </xdr:blipFill>
          <xdr:spPr bwMode="auto">
            <a:xfrm>
              <a:off x="9981085576" y="533400"/>
              <a:ext cx="1207374" cy="2952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85725</xdr:rowOff>
        </xdr:from>
        <xdr:to>
          <xdr:col>8</xdr:col>
          <xdr:colOff>47625</xdr:colOff>
          <xdr:row>7</xdr:row>
          <xdr:rowOff>9525</xdr:rowOff>
        </xdr:to>
        <xdr:sp macro="" textlink="">
          <xdr:nvSpPr>
            <xdr:cNvPr id="29701" name="Drop Down 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0</xdr:row>
          <xdr:rowOff>28575</xdr:rowOff>
        </xdr:from>
        <xdr:to>
          <xdr:col>10</xdr:col>
          <xdr:colOff>180975</xdr:colOff>
          <xdr:row>6</xdr:row>
          <xdr:rowOff>9525</xdr:rowOff>
        </xdr:to>
        <xdr:pic>
          <xdr:nvPicPr>
            <xdr:cNvPr id="23" name="Picture 22"/>
            <xdr:cNvPicPr>
              <a:picLocks noChangeAspect="1" noChangeArrowheads="1"/>
              <a:extLst>
                <a:ext uri="{84589F7E-364E-4C9E-8A38-B11213B215E9}">
                  <a14:cameraTool cellRange="'Traffic_Light (2)'!$M$5" spid="_x0000_s29762"/>
                </a:ext>
              </a:extLst>
            </xdr:cNvPicPr>
          </xdr:nvPicPr>
          <xdr:blipFill>
            <a:blip xmlns:r="http://schemas.openxmlformats.org/officeDocument/2006/relationships" r:embed="rId6"/>
            <a:srcRect/>
            <a:stretch>
              <a:fillRect/>
            </a:stretch>
          </xdr:blipFill>
          <xdr:spPr bwMode="auto">
            <a:xfrm>
              <a:off x="9981409425" y="28575"/>
              <a:ext cx="619125" cy="1123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47626</xdr:colOff>
      <xdr:row>17</xdr:row>
      <xdr:rowOff>185738</xdr:rowOff>
    </xdr:from>
    <xdr:to>
      <xdr:col>2</xdr:col>
      <xdr:colOff>276225</xdr:colOff>
      <xdr:row>20</xdr:row>
      <xdr:rowOff>80963</xdr:rowOff>
    </xdr:to>
    <xdr:sp macro="" textlink="">
      <xdr:nvSpPr>
        <xdr:cNvPr id="24" name="Flowchart: Alternate Process 23">
          <a:hlinkClick xmlns:r="http://schemas.openxmlformats.org/officeDocument/2006/relationships" r:id="rId7"/>
        </xdr:cNvPr>
        <xdr:cNvSpPr/>
      </xdr:nvSpPr>
      <xdr:spPr>
        <a:xfrm flipH="1">
          <a:off x="9986190975" y="3424238"/>
          <a:ext cx="1447799"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پنج</a:t>
          </a:r>
          <a:endParaRPr lang="en-US" sz="1100">
            <a:solidFill>
              <a:srgbClr val="FF0000"/>
            </a:solidFill>
            <a:cs typeface="B Titr" panose="00000700000000000000" pitchFamily="2"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421481</xdr:colOff>
      <xdr:row>3</xdr:row>
      <xdr:rowOff>76198</xdr:rowOff>
    </xdr:from>
    <xdr:to>
      <xdr:col>9</xdr:col>
      <xdr:colOff>183356</xdr:colOff>
      <xdr:row>6</xdr:row>
      <xdr:rowOff>80960</xdr:rowOff>
    </xdr:to>
    <xdr:sp macro="" textlink="">
      <xdr:nvSpPr>
        <xdr:cNvPr id="2" name="Rounded Rectangle 1"/>
        <xdr:cNvSpPr/>
      </xdr:nvSpPr>
      <xdr:spPr>
        <a:xfrm flipH="1">
          <a:off x="9943023675" y="742948"/>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94060</xdr:colOff>
      <xdr:row>6</xdr:row>
      <xdr:rowOff>83346</xdr:rowOff>
    </xdr:from>
    <xdr:to>
      <xdr:col>8</xdr:col>
      <xdr:colOff>510778</xdr:colOff>
      <xdr:row>8</xdr:row>
      <xdr:rowOff>214314</xdr:rowOff>
    </xdr:to>
    <xdr:sp macro="" textlink="">
      <xdr:nvSpPr>
        <xdr:cNvPr id="3" name="Rectangle 2"/>
        <xdr:cNvSpPr/>
      </xdr:nvSpPr>
      <xdr:spPr>
        <a:xfrm flipH="1">
          <a:off x="9943303472" y="4107659"/>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elase_Excel_BankeSaderat\PDF\Part1\1_Formula_AND_Functions\7_15_Persian%20Date\YfGreg2Jalali_AddIn_Ver.1.01.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definedNames>
      <definedName name="YfGreg2Jalali"/>
      <definedName name="YfJalali2Greg"/>
    </defined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excel_tavanir\Book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941.406910995371" createdVersion="6" refreshedVersion="6" minRefreshableVersion="3" recordCount="454">
  <cacheSource type="worksheet">
    <worksheetSource name="Table1" r:id="rId2"/>
  </cacheSource>
  <cacheFields count="6">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فروشنده" numFmtId="0">
      <sharedItems count="5">
        <s v="علی"/>
        <s v="مریم"/>
        <s v="پویا"/>
        <s v="پیمان"/>
        <s v="وحید"/>
      </sharedItems>
    </cacheField>
    <cacheField name="قیمت کل" numFmtId="0">
      <sharedItems containsSemiMixedTypes="0" containsString="0" containsNumber="1" containsInteger="1" minValue="1089" maxValue="14700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n v="32"/>
    <n v="1125"/>
    <x v="0"/>
    <n v="36000"/>
  </r>
  <r>
    <x v="0"/>
    <x v="1"/>
    <n v="98"/>
    <n v="1001"/>
    <x v="0"/>
    <n v="98098"/>
  </r>
  <r>
    <x v="0"/>
    <x v="2"/>
    <n v="42"/>
    <n v="1078"/>
    <x v="1"/>
    <n v="45276"/>
  </r>
  <r>
    <x v="1"/>
    <x v="3"/>
    <n v="65"/>
    <n v="1115"/>
    <x v="0"/>
    <n v="72475"/>
  </r>
  <r>
    <x v="2"/>
    <x v="4"/>
    <n v="17"/>
    <n v="1305"/>
    <x v="1"/>
    <n v="22185"/>
  </r>
  <r>
    <x v="1"/>
    <x v="3"/>
    <n v="37"/>
    <n v="1362"/>
    <x v="2"/>
    <n v="50394"/>
  </r>
  <r>
    <x v="2"/>
    <x v="2"/>
    <n v="96"/>
    <n v="1049"/>
    <x v="0"/>
    <n v="100704"/>
  </r>
  <r>
    <x v="3"/>
    <x v="5"/>
    <n v="74"/>
    <n v="1225"/>
    <x v="0"/>
    <n v="90650"/>
  </r>
  <r>
    <x v="2"/>
    <x v="6"/>
    <n v="80"/>
    <n v="1302"/>
    <x v="2"/>
    <n v="104160"/>
  </r>
  <r>
    <x v="0"/>
    <x v="3"/>
    <n v="100"/>
    <n v="1265"/>
    <x v="1"/>
    <n v="126500"/>
  </r>
  <r>
    <x v="0"/>
    <x v="2"/>
    <n v="28"/>
    <n v="1104"/>
    <x v="2"/>
    <n v="30912"/>
  </r>
  <r>
    <x v="0"/>
    <x v="0"/>
    <n v="22"/>
    <n v="1025"/>
    <x v="3"/>
    <n v="22550"/>
  </r>
  <r>
    <x v="1"/>
    <x v="6"/>
    <n v="50"/>
    <n v="1287"/>
    <x v="0"/>
    <n v="64350"/>
  </r>
  <r>
    <x v="2"/>
    <x v="2"/>
    <n v="53"/>
    <n v="1060"/>
    <x v="0"/>
    <n v="56180"/>
  </r>
  <r>
    <x v="1"/>
    <x v="2"/>
    <n v="99"/>
    <n v="1171"/>
    <x v="1"/>
    <n v="115929"/>
  </r>
  <r>
    <x v="0"/>
    <x v="2"/>
    <n v="96"/>
    <n v="1100"/>
    <x v="2"/>
    <n v="105600"/>
  </r>
  <r>
    <x v="1"/>
    <x v="2"/>
    <n v="30"/>
    <n v="1267"/>
    <x v="0"/>
    <n v="38010"/>
  </r>
  <r>
    <x v="1"/>
    <x v="4"/>
    <n v="37"/>
    <n v="1248"/>
    <x v="0"/>
    <n v="46176"/>
  </r>
  <r>
    <x v="3"/>
    <x v="4"/>
    <n v="68"/>
    <n v="1098"/>
    <x v="2"/>
    <n v="74664"/>
  </r>
  <r>
    <x v="0"/>
    <x v="6"/>
    <n v="15"/>
    <n v="1347"/>
    <x v="3"/>
    <n v="20205"/>
  </r>
  <r>
    <x v="4"/>
    <x v="3"/>
    <n v="28"/>
    <n v="1326"/>
    <x v="4"/>
    <n v="37128"/>
  </r>
  <r>
    <x v="1"/>
    <x v="1"/>
    <n v="29"/>
    <n v="1484"/>
    <x v="2"/>
    <n v="43036"/>
  </r>
  <r>
    <x v="0"/>
    <x v="5"/>
    <n v="96"/>
    <n v="1192"/>
    <x v="2"/>
    <n v="114432"/>
  </r>
  <r>
    <x v="0"/>
    <x v="3"/>
    <n v="85"/>
    <n v="1152"/>
    <x v="1"/>
    <n v="97920"/>
  </r>
  <r>
    <x v="3"/>
    <x v="3"/>
    <n v="82"/>
    <n v="1108"/>
    <x v="1"/>
    <n v="90856"/>
  </r>
  <r>
    <x v="0"/>
    <x v="3"/>
    <n v="11"/>
    <n v="1140"/>
    <x v="0"/>
    <n v="12540"/>
  </r>
  <r>
    <x v="3"/>
    <x v="4"/>
    <n v="5"/>
    <n v="1467"/>
    <x v="1"/>
    <n v="7335"/>
  </r>
  <r>
    <x v="1"/>
    <x v="0"/>
    <n v="5"/>
    <n v="1276"/>
    <x v="2"/>
    <n v="6380"/>
  </r>
  <r>
    <x v="5"/>
    <x v="1"/>
    <n v="15"/>
    <n v="1005"/>
    <x v="2"/>
    <n v="15075"/>
  </r>
  <r>
    <x v="2"/>
    <x v="6"/>
    <n v="94"/>
    <n v="1155"/>
    <x v="1"/>
    <n v="108570"/>
  </r>
  <r>
    <x v="4"/>
    <x v="4"/>
    <n v="11"/>
    <n v="1367"/>
    <x v="3"/>
    <n v="15037"/>
  </r>
  <r>
    <x v="1"/>
    <x v="4"/>
    <n v="84"/>
    <n v="1047"/>
    <x v="0"/>
    <n v="87948"/>
  </r>
  <r>
    <x v="3"/>
    <x v="5"/>
    <n v="62"/>
    <n v="1241"/>
    <x v="1"/>
    <n v="76942"/>
  </r>
  <r>
    <x v="1"/>
    <x v="4"/>
    <n v="64"/>
    <n v="1230"/>
    <x v="2"/>
    <n v="78720"/>
  </r>
  <r>
    <x v="4"/>
    <x v="5"/>
    <n v="39"/>
    <n v="1078"/>
    <x v="0"/>
    <n v="42042"/>
  </r>
  <r>
    <x v="1"/>
    <x v="1"/>
    <n v="21"/>
    <n v="1301"/>
    <x v="4"/>
    <n v="27321"/>
  </r>
  <r>
    <x v="5"/>
    <x v="6"/>
    <n v="30"/>
    <n v="1338"/>
    <x v="1"/>
    <n v="40140"/>
  </r>
  <r>
    <x v="2"/>
    <x v="0"/>
    <n v="69"/>
    <n v="1456"/>
    <x v="4"/>
    <n v="100464"/>
  </r>
  <r>
    <x v="5"/>
    <x v="6"/>
    <n v="11"/>
    <n v="1013"/>
    <x v="1"/>
    <n v="11143"/>
  </r>
  <r>
    <x v="2"/>
    <x v="3"/>
    <n v="88"/>
    <n v="1008"/>
    <x v="3"/>
    <n v="88704"/>
  </r>
  <r>
    <x v="1"/>
    <x v="5"/>
    <n v="88"/>
    <n v="1203"/>
    <x v="0"/>
    <n v="105864"/>
  </r>
  <r>
    <x v="3"/>
    <x v="4"/>
    <n v="18"/>
    <n v="1297"/>
    <x v="1"/>
    <n v="23346"/>
  </r>
  <r>
    <x v="2"/>
    <x v="4"/>
    <n v="94"/>
    <n v="1454"/>
    <x v="2"/>
    <n v="136676"/>
  </r>
  <r>
    <x v="1"/>
    <x v="0"/>
    <n v="15"/>
    <n v="1355"/>
    <x v="1"/>
    <n v="20325"/>
  </r>
  <r>
    <x v="3"/>
    <x v="0"/>
    <n v="80"/>
    <n v="1381"/>
    <x v="4"/>
    <n v="110480"/>
  </r>
  <r>
    <x v="0"/>
    <x v="1"/>
    <n v="95"/>
    <n v="1099"/>
    <x v="1"/>
    <n v="104405"/>
  </r>
  <r>
    <x v="2"/>
    <x v="4"/>
    <n v="4"/>
    <n v="1025"/>
    <x v="4"/>
    <n v="4100"/>
  </r>
  <r>
    <x v="1"/>
    <x v="0"/>
    <n v="91"/>
    <n v="1049"/>
    <x v="0"/>
    <n v="95459"/>
  </r>
  <r>
    <x v="4"/>
    <x v="4"/>
    <n v="70"/>
    <n v="1388"/>
    <x v="3"/>
    <n v="97160"/>
  </r>
  <r>
    <x v="5"/>
    <x v="2"/>
    <n v="85"/>
    <n v="1031"/>
    <x v="0"/>
    <n v="87635"/>
  </r>
  <r>
    <x v="1"/>
    <x v="0"/>
    <n v="98"/>
    <n v="1264"/>
    <x v="1"/>
    <n v="123872"/>
  </r>
  <r>
    <x v="1"/>
    <x v="2"/>
    <n v="64"/>
    <n v="1097"/>
    <x v="0"/>
    <n v="70208"/>
  </r>
  <r>
    <x v="4"/>
    <x v="1"/>
    <n v="88"/>
    <n v="1352"/>
    <x v="4"/>
    <n v="118976"/>
  </r>
  <r>
    <x v="0"/>
    <x v="2"/>
    <n v="44"/>
    <n v="1258"/>
    <x v="3"/>
    <n v="55352"/>
  </r>
  <r>
    <x v="1"/>
    <x v="3"/>
    <n v="91"/>
    <n v="1279"/>
    <x v="1"/>
    <n v="116389"/>
  </r>
  <r>
    <x v="3"/>
    <x v="5"/>
    <n v="69"/>
    <n v="1435"/>
    <x v="3"/>
    <n v="99015"/>
  </r>
  <r>
    <x v="3"/>
    <x v="5"/>
    <n v="45"/>
    <n v="1324"/>
    <x v="3"/>
    <n v="59580"/>
  </r>
  <r>
    <x v="4"/>
    <x v="3"/>
    <n v="8"/>
    <n v="1254"/>
    <x v="2"/>
    <n v="10032"/>
  </r>
  <r>
    <x v="2"/>
    <x v="0"/>
    <n v="80"/>
    <n v="1322"/>
    <x v="2"/>
    <n v="105760"/>
  </r>
  <r>
    <x v="0"/>
    <x v="4"/>
    <n v="65"/>
    <n v="1341"/>
    <x v="0"/>
    <n v="87165"/>
  </r>
  <r>
    <x v="0"/>
    <x v="1"/>
    <n v="83"/>
    <n v="1268"/>
    <x v="4"/>
    <n v="105244"/>
  </r>
  <r>
    <x v="1"/>
    <x v="5"/>
    <n v="91"/>
    <n v="1229"/>
    <x v="3"/>
    <n v="111839"/>
  </r>
  <r>
    <x v="3"/>
    <x v="6"/>
    <n v="46"/>
    <n v="1461"/>
    <x v="3"/>
    <n v="67206"/>
  </r>
  <r>
    <x v="4"/>
    <x v="6"/>
    <n v="54"/>
    <n v="1132"/>
    <x v="0"/>
    <n v="61128"/>
  </r>
  <r>
    <x v="1"/>
    <x v="6"/>
    <n v="78"/>
    <n v="1237"/>
    <x v="2"/>
    <n v="96486"/>
  </r>
  <r>
    <x v="1"/>
    <x v="6"/>
    <n v="46"/>
    <n v="1120"/>
    <x v="4"/>
    <n v="51520"/>
  </r>
  <r>
    <x v="0"/>
    <x v="2"/>
    <n v="38"/>
    <n v="1295"/>
    <x v="2"/>
    <n v="49210"/>
  </r>
  <r>
    <x v="4"/>
    <x v="1"/>
    <n v="10"/>
    <n v="1261"/>
    <x v="1"/>
    <n v="12610"/>
  </r>
  <r>
    <x v="1"/>
    <x v="3"/>
    <n v="17"/>
    <n v="1245"/>
    <x v="0"/>
    <n v="21165"/>
  </r>
  <r>
    <x v="2"/>
    <x v="4"/>
    <n v="31"/>
    <n v="1079"/>
    <x v="4"/>
    <n v="33449"/>
  </r>
  <r>
    <x v="5"/>
    <x v="5"/>
    <n v="8"/>
    <n v="1298"/>
    <x v="3"/>
    <n v="10384"/>
  </r>
  <r>
    <x v="2"/>
    <x v="4"/>
    <n v="62"/>
    <n v="1182"/>
    <x v="1"/>
    <n v="73284"/>
  </r>
  <r>
    <x v="3"/>
    <x v="3"/>
    <n v="27"/>
    <n v="1345"/>
    <x v="4"/>
    <n v="36315"/>
  </r>
  <r>
    <x v="3"/>
    <x v="4"/>
    <n v="50"/>
    <n v="1189"/>
    <x v="3"/>
    <n v="59450"/>
  </r>
  <r>
    <x v="5"/>
    <x v="3"/>
    <n v="22"/>
    <n v="1246"/>
    <x v="4"/>
    <n v="27412"/>
  </r>
  <r>
    <x v="3"/>
    <x v="0"/>
    <n v="78"/>
    <n v="1431"/>
    <x v="0"/>
    <n v="111618"/>
  </r>
  <r>
    <x v="5"/>
    <x v="1"/>
    <n v="3"/>
    <n v="1429"/>
    <x v="1"/>
    <n v="4287"/>
  </r>
  <r>
    <x v="1"/>
    <x v="0"/>
    <n v="88"/>
    <n v="1230"/>
    <x v="2"/>
    <n v="108240"/>
  </r>
  <r>
    <x v="3"/>
    <x v="6"/>
    <n v="21"/>
    <n v="1407"/>
    <x v="2"/>
    <n v="29547"/>
  </r>
  <r>
    <x v="2"/>
    <x v="6"/>
    <n v="93"/>
    <n v="1283"/>
    <x v="1"/>
    <n v="119319"/>
  </r>
  <r>
    <x v="4"/>
    <x v="3"/>
    <n v="11"/>
    <n v="1085"/>
    <x v="3"/>
    <n v="11935"/>
  </r>
  <r>
    <x v="5"/>
    <x v="6"/>
    <n v="41"/>
    <n v="1042"/>
    <x v="3"/>
    <n v="42722"/>
  </r>
  <r>
    <x v="4"/>
    <x v="3"/>
    <n v="20"/>
    <n v="1500"/>
    <x v="1"/>
    <n v="30000"/>
  </r>
  <r>
    <x v="1"/>
    <x v="5"/>
    <n v="43"/>
    <n v="1099"/>
    <x v="4"/>
    <n v="47257"/>
  </r>
  <r>
    <x v="2"/>
    <x v="0"/>
    <n v="65"/>
    <n v="1490"/>
    <x v="2"/>
    <n v="96850"/>
  </r>
  <r>
    <x v="4"/>
    <x v="1"/>
    <n v="61"/>
    <n v="1139"/>
    <x v="2"/>
    <n v="69479"/>
  </r>
  <r>
    <x v="5"/>
    <x v="2"/>
    <n v="51"/>
    <n v="1022"/>
    <x v="2"/>
    <n v="52122"/>
  </r>
  <r>
    <x v="3"/>
    <x v="5"/>
    <n v="65"/>
    <n v="1113"/>
    <x v="3"/>
    <n v="72345"/>
  </r>
  <r>
    <x v="2"/>
    <x v="0"/>
    <n v="81"/>
    <n v="1135"/>
    <x v="1"/>
    <n v="91935"/>
  </r>
  <r>
    <x v="2"/>
    <x v="4"/>
    <n v="4"/>
    <n v="1018"/>
    <x v="1"/>
    <n v="4072"/>
  </r>
  <r>
    <x v="2"/>
    <x v="0"/>
    <n v="45"/>
    <n v="1202"/>
    <x v="2"/>
    <n v="54090"/>
  </r>
  <r>
    <x v="0"/>
    <x v="2"/>
    <n v="14"/>
    <n v="1254"/>
    <x v="1"/>
    <n v="17556"/>
  </r>
  <r>
    <x v="5"/>
    <x v="2"/>
    <n v="93"/>
    <n v="1254"/>
    <x v="2"/>
    <n v="116622"/>
  </r>
  <r>
    <x v="3"/>
    <x v="3"/>
    <n v="14"/>
    <n v="1349"/>
    <x v="2"/>
    <n v="18886"/>
  </r>
  <r>
    <x v="1"/>
    <x v="0"/>
    <n v="8"/>
    <n v="1019"/>
    <x v="1"/>
    <n v="8152"/>
  </r>
  <r>
    <x v="5"/>
    <x v="4"/>
    <n v="73"/>
    <n v="1306"/>
    <x v="1"/>
    <n v="95338"/>
  </r>
  <r>
    <x v="4"/>
    <x v="6"/>
    <n v="72"/>
    <n v="1299"/>
    <x v="3"/>
    <n v="93528"/>
  </r>
  <r>
    <x v="5"/>
    <x v="0"/>
    <n v="16"/>
    <n v="1121"/>
    <x v="3"/>
    <n v="17936"/>
  </r>
  <r>
    <x v="4"/>
    <x v="5"/>
    <n v="18"/>
    <n v="1127"/>
    <x v="0"/>
    <n v="20286"/>
  </r>
  <r>
    <x v="0"/>
    <x v="0"/>
    <n v="63"/>
    <n v="1070"/>
    <x v="4"/>
    <n v="67410"/>
  </r>
  <r>
    <x v="4"/>
    <x v="0"/>
    <n v="38"/>
    <n v="1486"/>
    <x v="3"/>
    <n v="56468"/>
  </r>
  <r>
    <x v="5"/>
    <x v="6"/>
    <n v="30"/>
    <n v="1245"/>
    <x v="3"/>
    <n v="37350"/>
  </r>
  <r>
    <x v="5"/>
    <x v="0"/>
    <n v="9"/>
    <n v="1250"/>
    <x v="4"/>
    <n v="11250"/>
  </r>
  <r>
    <x v="2"/>
    <x v="0"/>
    <n v="60"/>
    <n v="1102"/>
    <x v="1"/>
    <n v="66120"/>
  </r>
  <r>
    <x v="3"/>
    <x v="3"/>
    <n v="46"/>
    <n v="1021"/>
    <x v="1"/>
    <n v="46966"/>
  </r>
  <r>
    <x v="0"/>
    <x v="1"/>
    <n v="26"/>
    <n v="1053"/>
    <x v="1"/>
    <n v="27378"/>
  </r>
  <r>
    <x v="3"/>
    <x v="5"/>
    <n v="1"/>
    <n v="1089"/>
    <x v="3"/>
    <n v="1089"/>
  </r>
  <r>
    <x v="4"/>
    <x v="4"/>
    <n v="22"/>
    <n v="1057"/>
    <x v="4"/>
    <n v="23254"/>
  </r>
  <r>
    <x v="5"/>
    <x v="6"/>
    <n v="35"/>
    <n v="1341"/>
    <x v="1"/>
    <n v="46935"/>
  </r>
  <r>
    <x v="1"/>
    <x v="1"/>
    <n v="34"/>
    <n v="1229"/>
    <x v="1"/>
    <n v="41786"/>
  </r>
  <r>
    <x v="1"/>
    <x v="0"/>
    <n v="97"/>
    <n v="1201"/>
    <x v="3"/>
    <n v="116497"/>
  </r>
  <r>
    <x v="0"/>
    <x v="6"/>
    <n v="86"/>
    <n v="1010"/>
    <x v="0"/>
    <n v="86860"/>
  </r>
  <r>
    <x v="1"/>
    <x v="4"/>
    <n v="76"/>
    <n v="1336"/>
    <x v="4"/>
    <n v="101536"/>
  </r>
  <r>
    <x v="3"/>
    <x v="6"/>
    <n v="60"/>
    <n v="1488"/>
    <x v="4"/>
    <n v="89280"/>
  </r>
  <r>
    <x v="2"/>
    <x v="1"/>
    <n v="74"/>
    <n v="1273"/>
    <x v="3"/>
    <n v="94202"/>
  </r>
  <r>
    <x v="2"/>
    <x v="0"/>
    <n v="34"/>
    <n v="1485"/>
    <x v="2"/>
    <n v="50490"/>
  </r>
  <r>
    <x v="1"/>
    <x v="5"/>
    <n v="99"/>
    <n v="1397"/>
    <x v="0"/>
    <n v="138303"/>
  </r>
  <r>
    <x v="0"/>
    <x v="5"/>
    <n v="48"/>
    <n v="1181"/>
    <x v="3"/>
    <n v="56688"/>
  </r>
  <r>
    <x v="5"/>
    <x v="6"/>
    <n v="8"/>
    <n v="1170"/>
    <x v="0"/>
    <n v="9360"/>
  </r>
  <r>
    <x v="3"/>
    <x v="4"/>
    <n v="83"/>
    <n v="1291"/>
    <x v="4"/>
    <n v="107153"/>
  </r>
  <r>
    <x v="1"/>
    <x v="1"/>
    <n v="56"/>
    <n v="1059"/>
    <x v="2"/>
    <n v="59304"/>
  </r>
  <r>
    <x v="5"/>
    <x v="0"/>
    <n v="56"/>
    <n v="1007"/>
    <x v="1"/>
    <n v="56392"/>
  </r>
  <r>
    <x v="4"/>
    <x v="6"/>
    <n v="48"/>
    <n v="1474"/>
    <x v="3"/>
    <n v="70752"/>
  </r>
  <r>
    <x v="1"/>
    <x v="3"/>
    <n v="89"/>
    <n v="1050"/>
    <x v="0"/>
    <n v="93450"/>
  </r>
  <r>
    <x v="0"/>
    <x v="5"/>
    <n v="99"/>
    <n v="1433"/>
    <x v="2"/>
    <n v="141867"/>
  </r>
  <r>
    <x v="0"/>
    <x v="5"/>
    <n v="39"/>
    <n v="1060"/>
    <x v="4"/>
    <n v="41340"/>
  </r>
  <r>
    <x v="5"/>
    <x v="4"/>
    <n v="29"/>
    <n v="1294"/>
    <x v="0"/>
    <n v="37526"/>
  </r>
  <r>
    <x v="1"/>
    <x v="6"/>
    <n v="30"/>
    <n v="1499"/>
    <x v="4"/>
    <n v="44970"/>
  </r>
  <r>
    <x v="1"/>
    <x v="3"/>
    <n v="70"/>
    <n v="1132"/>
    <x v="1"/>
    <n v="79240"/>
  </r>
  <r>
    <x v="0"/>
    <x v="2"/>
    <n v="1"/>
    <n v="1173"/>
    <x v="3"/>
    <n v="1173"/>
  </r>
  <r>
    <x v="5"/>
    <x v="3"/>
    <n v="25"/>
    <n v="1444"/>
    <x v="2"/>
    <n v="36100"/>
  </r>
  <r>
    <x v="0"/>
    <x v="5"/>
    <n v="38"/>
    <n v="1073"/>
    <x v="0"/>
    <n v="40774"/>
  </r>
  <r>
    <x v="3"/>
    <x v="6"/>
    <n v="47"/>
    <n v="1407"/>
    <x v="4"/>
    <n v="66129"/>
  </r>
  <r>
    <x v="2"/>
    <x v="3"/>
    <n v="80"/>
    <n v="1324"/>
    <x v="0"/>
    <n v="105920"/>
  </r>
  <r>
    <x v="2"/>
    <x v="3"/>
    <n v="95"/>
    <n v="1152"/>
    <x v="3"/>
    <n v="109440"/>
  </r>
  <r>
    <x v="4"/>
    <x v="0"/>
    <n v="75"/>
    <n v="1383"/>
    <x v="4"/>
    <n v="103725"/>
  </r>
  <r>
    <x v="2"/>
    <x v="2"/>
    <n v="70"/>
    <n v="1128"/>
    <x v="4"/>
    <n v="78960"/>
  </r>
  <r>
    <x v="3"/>
    <x v="3"/>
    <n v="59"/>
    <n v="1154"/>
    <x v="0"/>
    <n v="68086"/>
  </r>
  <r>
    <x v="4"/>
    <x v="4"/>
    <n v="57"/>
    <n v="1135"/>
    <x v="0"/>
    <n v="64695"/>
  </r>
  <r>
    <x v="5"/>
    <x v="5"/>
    <n v="6"/>
    <n v="1370"/>
    <x v="0"/>
    <n v="8220"/>
  </r>
  <r>
    <x v="5"/>
    <x v="6"/>
    <n v="65"/>
    <n v="1045"/>
    <x v="1"/>
    <n v="67925"/>
  </r>
  <r>
    <x v="4"/>
    <x v="5"/>
    <n v="81"/>
    <n v="1350"/>
    <x v="1"/>
    <n v="109350"/>
  </r>
  <r>
    <x v="1"/>
    <x v="0"/>
    <n v="40"/>
    <n v="1322"/>
    <x v="3"/>
    <n v="52880"/>
  </r>
  <r>
    <x v="1"/>
    <x v="4"/>
    <n v="63"/>
    <n v="1272"/>
    <x v="4"/>
    <n v="80136"/>
  </r>
  <r>
    <x v="5"/>
    <x v="0"/>
    <n v="73"/>
    <n v="1185"/>
    <x v="1"/>
    <n v="86505"/>
  </r>
  <r>
    <x v="2"/>
    <x v="1"/>
    <n v="39"/>
    <n v="1346"/>
    <x v="4"/>
    <n v="52494"/>
  </r>
  <r>
    <x v="3"/>
    <x v="4"/>
    <n v="87"/>
    <n v="1121"/>
    <x v="2"/>
    <n v="97527"/>
  </r>
  <r>
    <x v="4"/>
    <x v="3"/>
    <n v="7"/>
    <n v="1428"/>
    <x v="1"/>
    <n v="9996"/>
  </r>
  <r>
    <x v="4"/>
    <x v="1"/>
    <n v="19"/>
    <n v="1192"/>
    <x v="4"/>
    <n v="22648"/>
  </r>
  <r>
    <x v="2"/>
    <x v="4"/>
    <n v="100"/>
    <n v="1320"/>
    <x v="1"/>
    <n v="132000"/>
  </r>
  <r>
    <x v="0"/>
    <x v="5"/>
    <n v="38"/>
    <n v="1191"/>
    <x v="0"/>
    <n v="45258"/>
  </r>
  <r>
    <x v="2"/>
    <x v="5"/>
    <n v="61"/>
    <n v="1468"/>
    <x v="1"/>
    <n v="89548"/>
  </r>
  <r>
    <x v="1"/>
    <x v="4"/>
    <n v="64"/>
    <n v="1159"/>
    <x v="3"/>
    <n v="74176"/>
  </r>
  <r>
    <x v="5"/>
    <x v="6"/>
    <n v="15"/>
    <n v="1297"/>
    <x v="3"/>
    <n v="19455"/>
  </r>
  <r>
    <x v="1"/>
    <x v="5"/>
    <n v="97"/>
    <n v="1490"/>
    <x v="1"/>
    <n v="144530"/>
  </r>
  <r>
    <x v="3"/>
    <x v="5"/>
    <n v="26"/>
    <n v="1371"/>
    <x v="0"/>
    <n v="35646"/>
  </r>
  <r>
    <x v="2"/>
    <x v="3"/>
    <n v="70"/>
    <n v="1050"/>
    <x v="3"/>
    <n v="73500"/>
  </r>
  <r>
    <x v="3"/>
    <x v="6"/>
    <n v="42"/>
    <n v="1205"/>
    <x v="0"/>
    <n v="50610"/>
  </r>
  <r>
    <x v="1"/>
    <x v="3"/>
    <n v="80"/>
    <n v="1251"/>
    <x v="2"/>
    <n v="100080"/>
  </r>
  <r>
    <x v="3"/>
    <x v="1"/>
    <n v="2"/>
    <n v="1373"/>
    <x v="2"/>
    <n v="2746"/>
  </r>
  <r>
    <x v="4"/>
    <x v="0"/>
    <n v="80"/>
    <n v="1445"/>
    <x v="0"/>
    <n v="115600"/>
  </r>
  <r>
    <x v="5"/>
    <x v="4"/>
    <n v="73"/>
    <n v="1237"/>
    <x v="1"/>
    <n v="90301"/>
  </r>
  <r>
    <x v="2"/>
    <x v="0"/>
    <n v="22"/>
    <n v="1369"/>
    <x v="3"/>
    <n v="30118"/>
  </r>
  <r>
    <x v="1"/>
    <x v="1"/>
    <n v="52"/>
    <n v="1366"/>
    <x v="3"/>
    <n v="71032"/>
  </r>
  <r>
    <x v="0"/>
    <x v="5"/>
    <n v="83"/>
    <n v="1372"/>
    <x v="0"/>
    <n v="113876"/>
  </r>
  <r>
    <x v="1"/>
    <x v="2"/>
    <n v="17"/>
    <n v="1312"/>
    <x v="4"/>
    <n v="22304"/>
  </r>
  <r>
    <x v="0"/>
    <x v="1"/>
    <n v="41"/>
    <n v="1192"/>
    <x v="4"/>
    <n v="48872"/>
  </r>
  <r>
    <x v="4"/>
    <x v="2"/>
    <n v="98"/>
    <n v="1496"/>
    <x v="3"/>
    <n v="146608"/>
  </r>
  <r>
    <x v="5"/>
    <x v="1"/>
    <n v="7"/>
    <n v="1055"/>
    <x v="3"/>
    <n v="7385"/>
  </r>
  <r>
    <x v="5"/>
    <x v="3"/>
    <n v="25"/>
    <n v="1038"/>
    <x v="4"/>
    <n v="25950"/>
  </r>
  <r>
    <x v="4"/>
    <x v="3"/>
    <n v="55"/>
    <n v="1433"/>
    <x v="0"/>
    <n v="78815"/>
  </r>
  <r>
    <x v="3"/>
    <x v="2"/>
    <n v="92"/>
    <n v="1212"/>
    <x v="3"/>
    <n v="111504"/>
  </r>
  <r>
    <x v="0"/>
    <x v="4"/>
    <n v="44"/>
    <n v="1311"/>
    <x v="4"/>
    <n v="57684"/>
  </r>
  <r>
    <x v="4"/>
    <x v="0"/>
    <n v="11"/>
    <n v="1362"/>
    <x v="1"/>
    <n v="14982"/>
  </r>
  <r>
    <x v="3"/>
    <x v="1"/>
    <n v="91"/>
    <n v="1324"/>
    <x v="0"/>
    <n v="120484"/>
  </r>
  <r>
    <x v="3"/>
    <x v="5"/>
    <n v="24"/>
    <n v="1328"/>
    <x v="4"/>
    <n v="31872"/>
  </r>
  <r>
    <x v="0"/>
    <x v="1"/>
    <n v="4"/>
    <n v="1425"/>
    <x v="0"/>
    <n v="5700"/>
  </r>
  <r>
    <x v="3"/>
    <x v="5"/>
    <n v="81"/>
    <n v="1422"/>
    <x v="0"/>
    <n v="115182"/>
  </r>
  <r>
    <x v="3"/>
    <x v="2"/>
    <n v="15"/>
    <n v="1022"/>
    <x v="2"/>
    <n v="15330"/>
  </r>
  <r>
    <x v="5"/>
    <x v="2"/>
    <n v="12"/>
    <n v="1376"/>
    <x v="1"/>
    <n v="16512"/>
  </r>
  <r>
    <x v="1"/>
    <x v="0"/>
    <n v="25"/>
    <n v="1110"/>
    <x v="2"/>
    <n v="27750"/>
  </r>
  <r>
    <x v="2"/>
    <x v="3"/>
    <n v="62"/>
    <n v="1200"/>
    <x v="2"/>
    <n v="74400"/>
  </r>
  <r>
    <x v="2"/>
    <x v="5"/>
    <n v="2"/>
    <n v="1431"/>
    <x v="3"/>
    <n v="2862"/>
  </r>
  <r>
    <x v="4"/>
    <x v="0"/>
    <n v="96"/>
    <n v="1032"/>
    <x v="1"/>
    <n v="99072"/>
  </r>
  <r>
    <x v="1"/>
    <x v="1"/>
    <n v="39"/>
    <n v="1397"/>
    <x v="0"/>
    <n v="54483"/>
  </r>
  <r>
    <x v="5"/>
    <x v="3"/>
    <n v="99"/>
    <n v="1381"/>
    <x v="0"/>
    <n v="136719"/>
  </r>
  <r>
    <x v="2"/>
    <x v="4"/>
    <n v="81"/>
    <n v="1024"/>
    <x v="2"/>
    <n v="82944"/>
  </r>
  <r>
    <x v="0"/>
    <x v="2"/>
    <n v="57"/>
    <n v="1200"/>
    <x v="1"/>
    <n v="68400"/>
  </r>
  <r>
    <x v="4"/>
    <x v="6"/>
    <n v="87"/>
    <n v="1042"/>
    <x v="2"/>
    <n v="90654"/>
  </r>
  <r>
    <x v="4"/>
    <x v="3"/>
    <n v="81"/>
    <n v="1183"/>
    <x v="2"/>
    <n v="95823"/>
  </r>
  <r>
    <x v="5"/>
    <x v="6"/>
    <n v="59"/>
    <n v="1180"/>
    <x v="1"/>
    <n v="69620"/>
  </r>
  <r>
    <x v="0"/>
    <x v="1"/>
    <n v="8"/>
    <n v="1365"/>
    <x v="0"/>
    <n v="10920"/>
  </r>
  <r>
    <x v="0"/>
    <x v="6"/>
    <n v="23"/>
    <n v="1035"/>
    <x v="2"/>
    <n v="23805"/>
  </r>
  <r>
    <x v="4"/>
    <x v="4"/>
    <n v="88"/>
    <n v="1021"/>
    <x v="2"/>
    <n v="89848"/>
  </r>
  <r>
    <x v="0"/>
    <x v="4"/>
    <n v="57"/>
    <n v="1053"/>
    <x v="3"/>
    <n v="60021"/>
  </r>
  <r>
    <x v="0"/>
    <x v="2"/>
    <n v="6"/>
    <n v="1254"/>
    <x v="0"/>
    <n v="7524"/>
  </r>
  <r>
    <x v="4"/>
    <x v="4"/>
    <n v="80"/>
    <n v="1459"/>
    <x v="4"/>
    <n v="116720"/>
  </r>
  <r>
    <x v="4"/>
    <x v="1"/>
    <n v="74"/>
    <n v="1459"/>
    <x v="3"/>
    <n v="107966"/>
  </r>
  <r>
    <x v="5"/>
    <x v="0"/>
    <n v="35"/>
    <n v="1142"/>
    <x v="1"/>
    <n v="39970"/>
  </r>
  <r>
    <x v="1"/>
    <x v="4"/>
    <n v="26"/>
    <n v="1500"/>
    <x v="4"/>
    <n v="39000"/>
  </r>
  <r>
    <x v="2"/>
    <x v="0"/>
    <n v="12"/>
    <n v="1266"/>
    <x v="3"/>
    <n v="15192"/>
  </r>
  <r>
    <x v="2"/>
    <x v="2"/>
    <n v="5"/>
    <n v="1043"/>
    <x v="1"/>
    <n v="5215"/>
  </r>
  <r>
    <x v="3"/>
    <x v="1"/>
    <n v="19"/>
    <n v="1001"/>
    <x v="2"/>
    <n v="19019"/>
  </r>
  <r>
    <x v="5"/>
    <x v="6"/>
    <n v="100"/>
    <n v="1181"/>
    <x v="1"/>
    <n v="118100"/>
  </r>
  <r>
    <x v="0"/>
    <x v="3"/>
    <n v="74"/>
    <n v="1109"/>
    <x v="0"/>
    <n v="82066"/>
  </r>
  <r>
    <x v="2"/>
    <x v="4"/>
    <n v="39"/>
    <n v="1178"/>
    <x v="4"/>
    <n v="45942"/>
  </r>
  <r>
    <x v="4"/>
    <x v="4"/>
    <n v="9"/>
    <n v="1117"/>
    <x v="3"/>
    <n v="10053"/>
  </r>
  <r>
    <x v="1"/>
    <x v="1"/>
    <n v="5"/>
    <n v="1389"/>
    <x v="3"/>
    <n v="6945"/>
  </r>
  <r>
    <x v="5"/>
    <x v="6"/>
    <n v="35"/>
    <n v="1031"/>
    <x v="1"/>
    <n v="36085"/>
  </r>
  <r>
    <x v="1"/>
    <x v="0"/>
    <n v="89"/>
    <n v="1064"/>
    <x v="2"/>
    <n v="94696"/>
  </r>
  <r>
    <x v="1"/>
    <x v="2"/>
    <n v="79"/>
    <n v="1354"/>
    <x v="3"/>
    <n v="106966"/>
  </r>
  <r>
    <x v="5"/>
    <x v="2"/>
    <n v="58"/>
    <n v="1474"/>
    <x v="2"/>
    <n v="85492"/>
  </r>
  <r>
    <x v="3"/>
    <x v="6"/>
    <n v="91"/>
    <n v="1297"/>
    <x v="1"/>
    <n v="118027"/>
  </r>
  <r>
    <x v="2"/>
    <x v="4"/>
    <n v="23"/>
    <n v="1309"/>
    <x v="3"/>
    <n v="30107"/>
  </r>
  <r>
    <x v="5"/>
    <x v="4"/>
    <n v="59"/>
    <n v="1165"/>
    <x v="1"/>
    <n v="68735"/>
  </r>
  <r>
    <x v="4"/>
    <x v="4"/>
    <n v="40"/>
    <n v="1302"/>
    <x v="2"/>
    <n v="52080"/>
  </r>
  <r>
    <x v="4"/>
    <x v="0"/>
    <n v="58"/>
    <n v="1080"/>
    <x v="2"/>
    <n v="62640"/>
  </r>
  <r>
    <x v="4"/>
    <x v="0"/>
    <n v="54"/>
    <n v="1204"/>
    <x v="0"/>
    <n v="65016"/>
  </r>
  <r>
    <x v="0"/>
    <x v="3"/>
    <n v="30"/>
    <n v="1057"/>
    <x v="3"/>
    <n v="31710"/>
  </r>
  <r>
    <x v="4"/>
    <x v="6"/>
    <n v="88"/>
    <n v="1288"/>
    <x v="1"/>
    <n v="113344"/>
  </r>
  <r>
    <x v="2"/>
    <x v="5"/>
    <n v="16"/>
    <n v="1105"/>
    <x v="0"/>
    <n v="17680"/>
  </r>
  <r>
    <x v="1"/>
    <x v="5"/>
    <n v="80"/>
    <n v="1269"/>
    <x v="3"/>
    <n v="101520"/>
  </r>
  <r>
    <x v="3"/>
    <x v="4"/>
    <n v="98"/>
    <n v="1177"/>
    <x v="2"/>
    <n v="115346"/>
  </r>
  <r>
    <x v="3"/>
    <x v="1"/>
    <n v="52"/>
    <n v="1461"/>
    <x v="3"/>
    <n v="75972"/>
  </r>
  <r>
    <x v="4"/>
    <x v="6"/>
    <n v="58"/>
    <n v="1290"/>
    <x v="1"/>
    <n v="74820"/>
  </r>
  <r>
    <x v="0"/>
    <x v="2"/>
    <n v="69"/>
    <n v="1175"/>
    <x v="3"/>
    <n v="81075"/>
  </r>
  <r>
    <x v="2"/>
    <x v="5"/>
    <n v="55"/>
    <n v="1425"/>
    <x v="4"/>
    <n v="78375"/>
  </r>
  <r>
    <x v="0"/>
    <x v="1"/>
    <n v="89"/>
    <n v="1369"/>
    <x v="4"/>
    <n v="121841"/>
  </r>
  <r>
    <x v="4"/>
    <x v="4"/>
    <n v="33"/>
    <n v="1477"/>
    <x v="2"/>
    <n v="48741"/>
  </r>
  <r>
    <x v="0"/>
    <x v="0"/>
    <n v="44"/>
    <n v="1102"/>
    <x v="3"/>
    <n v="48488"/>
  </r>
  <r>
    <x v="1"/>
    <x v="5"/>
    <n v="86"/>
    <n v="1348"/>
    <x v="2"/>
    <n v="115928"/>
  </r>
  <r>
    <x v="3"/>
    <x v="6"/>
    <n v="12"/>
    <n v="1254"/>
    <x v="1"/>
    <n v="15048"/>
  </r>
  <r>
    <x v="0"/>
    <x v="0"/>
    <n v="36"/>
    <n v="1483"/>
    <x v="1"/>
    <n v="53388"/>
  </r>
  <r>
    <x v="0"/>
    <x v="6"/>
    <n v="24"/>
    <n v="1082"/>
    <x v="2"/>
    <n v="25968"/>
  </r>
  <r>
    <x v="0"/>
    <x v="1"/>
    <n v="50"/>
    <n v="1252"/>
    <x v="2"/>
    <n v="62600"/>
  </r>
  <r>
    <x v="2"/>
    <x v="6"/>
    <n v="35"/>
    <n v="1229"/>
    <x v="2"/>
    <n v="43015"/>
  </r>
  <r>
    <x v="0"/>
    <x v="0"/>
    <n v="74"/>
    <n v="1321"/>
    <x v="3"/>
    <n v="97754"/>
  </r>
  <r>
    <x v="2"/>
    <x v="1"/>
    <n v="7"/>
    <n v="1442"/>
    <x v="4"/>
    <n v="10094"/>
  </r>
  <r>
    <x v="2"/>
    <x v="6"/>
    <n v="87"/>
    <n v="1135"/>
    <x v="3"/>
    <n v="98745"/>
  </r>
  <r>
    <x v="2"/>
    <x v="1"/>
    <n v="96"/>
    <n v="1196"/>
    <x v="1"/>
    <n v="114816"/>
  </r>
  <r>
    <x v="1"/>
    <x v="3"/>
    <n v="14"/>
    <n v="1315"/>
    <x v="1"/>
    <n v="18410"/>
  </r>
  <r>
    <x v="0"/>
    <x v="0"/>
    <n v="54"/>
    <n v="1076"/>
    <x v="1"/>
    <n v="58104"/>
  </r>
  <r>
    <x v="0"/>
    <x v="3"/>
    <n v="77"/>
    <n v="1328"/>
    <x v="2"/>
    <n v="102256"/>
  </r>
  <r>
    <x v="2"/>
    <x v="4"/>
    <n v="74"/>
    <n v="1175"/>
    <x v="1"/>
    <n v="86950"/>
  </r>
  <r>
    <x v="1"/>
    <x v="0"/>
    <n v="93"/>
    <n v="1287"/>
    <x v="4"/>
    <n v="119691"/>
  </r>
  <r>
    <x v="0"/>
    <x v="1"/>
    <n v="60"/>
    <n v="1047"/>
    <x v="0"/>
    <n v="62820"/>
  </r>
  <r>
    <x v="3"/>
    <x v="4"/>
    <n v="34"/>
    <n v="1113"/>
    <x v="0"/>
    <n v="37842"/>
  </r>
  <r>
    <x v="0"/>
    <x v="2"/>
    <n v="16"/>
    <n v="1246"/>
    <x v="0"/>
    <n v="19936"/>
  </r>
  <r>
    <x v="1"/>
    <x v="5"/>
    <n v="52"/>
    <n v="1153"/>
    <x v="3"/>
    <n v="59956"/>
  </r>
  <r>
    <x v="5"/>
    <x v="5"/>
    <n v="48"/>
    <n v="1038"/>
    <x v="1"/>
    <n v="49824"/>
  </r>
  <r>
    <x v="4"/>
    <x v="6"/>
    <n v="73"/>
    <n v="1449"/>
    <x v="3"/>
    <n v="105777"/>
  </r>
  <r>
    <x v="1"/>
    <x v="3"/>
    <n v="10"/>
    <n v="1183"/>
    <x v="2"/>
    <n v="11830"/>
  </r>
  <r>
    <x v="0"/>
    <x v="1"/>
    <n v="79"/>
    <n v="1455"/>
    <x v="1"/>
    <n v="114945"/>
  </r>
  <r>
    <x v="1"/>
    <x v="6"/>
    <n v="100"/>
    <n v="1470"/>
    <x v="3"/>
    <n v="147000"/>
  </r>
  <r>
    <x v="3"/>
    <x v="6"/>
    <n v="74"/>
    <n v="1223"/>
    <x v="0"/>
    <n v="90502"/>
  </r>
  <r>
    <x v="1"/>
    <x v="0"/>
    <n v="3"/>
    <n v="1425"/>
    <x v="1"/>
    <n v="4275"/>
  </r>
  <r>
    <x v="3"/>
    <x v="6"/>
    <n v="28"/>
    <n v="1131"/>
    <x v="1"/>
    <n v="31668"/>
  </r>
  <r>
    <x v="5"/>
    <x v="5"/>
    <n v="84"/>
    <n v="1037"/>
    <x v="4"/>
    <n v="87108"/>
  </r>
  <r>
    <x v="3"/>
    <x v="4"/>
    <n v="43"/>
    <n v="1419"/>
    <x v="3"/>
    <n v="61017"/>
  </r>
  <r>
    <x v="2"/>
    <x v="5"/>
    <n v="45"/>
    <n v="1471"/>
    <x v="3"/>
    <n v="66195"/>
  </r>
  <r>
    <x v="4"/>
    <x v="5"/>
    <n v="99"/>
    <n v="1402"/>
    <x v="3"/>
    <n v="138798"/>
  </r>
  <r>
    <x v="4"/>
    <x v="4"/>
    <n v="35"/>
    <n v="1405"/>
    <x v="4"/>
    <n v="49175"/>
  </r>
  <r>
    <x v="3"/>
    <x v="6"/>
    <n v="27"/>
    <n v="1174"/>
    <x v="4"/>
    <n v="31698"/>
  </r>
  <r>
    <x v="3"/>
    <x v="1"/>
    <n v="57"/>
    <n v="1456"/>
    <x v="3"/>
    <n v="82992"/>
  </r>
  <r>
    <x v="1"/>
    <x v="3"/>
    <n v="60"/>
    <n v="1399"/>
    <x v="3"/>
    <n v="83940"/>
  </r>
  <r>
    <x v="0"/>
    <x v="2"/>
    <n v="93"/>
    <n v="1100"/>
    <x v="2"/>
    <n v="102300"/>
  </r>
  <r>
    <x v="2"/>
    <x v="5"/>
    <n v="51"/>
    <n v="1302"/>
    <x v="3"/>
    <n v="66402"/>
  </r>
  <r>
    <x v="4"/>
    <x v="0"/>
    <n v="27"/>
    <n v="1419"/>
    <x v="0"/>
    <n v="38313"/>
  </r>
  <r>
    <x v="2"/>
    <x v="5"/>
    <n v="18"/>
    <n v="1432"/>
    <x v="1"/>
    <n v="25776"/>
  </r>
  <r>
    <x v="5"/>
    <x v="4"/>
    <n v="64"/>
    <n v="1165"/>
    <x v="0"/>
    <n v="74560"/>
  </r>
  <r>
    <x v="5"/>
    <x v="0"/>
    <n v="83"/>
    <n v="1153"/>
    <x v="1"/>
    <n v="95699"/>
  </r>
  <r>
    <x v="1"/>
    <x v="2"/>
    <n v="4"/>
    <n v="1284"/>
    <x v="1"/>
    <n v="5136"/>
  </r>
  <r>
    <x v="2"/>
    <x v="5"/>
    <n v="24"/>
    <n v="1042"/>
    <x v="0"/>
    <n v="25008"/>
  </r>
  <r>
    <x v="3"/>
    <x v="5"/>
    <n v="17"/>
    <n v="1054"/>
    <x v="4"/>
    <n v="17918"/>
  </r>
  <r>
    <x v="2"/>
    <x v="6"/>
    <n v="49"/>
    <n v="1126"/>
    <x v="4"/>
    <n v="55174"/>
  </r>
  <r>
    <x v="3"/>
    <x v="1"/>
    <n v="32"/>
    <n v="1362"/>
    <x v="2"/>
    <n v="43584"/>
  </r>
  <r>
    <x v="1"/>
    <x v="0"/>
    <n v="52"/>
    <n v="1430"/>
    <x v="0"/>
    <n v="74360"/>
  </r>
  <r>
    <x v="2"/>
    <x v="3"/>
    <n v="39"/>
    <n v="1333"/>
    <x v="3"/>
    <n v="51987"/>
  </r>
  <r>
    <x v="4"/>
    <x v="3"/>
    <n v="17"/>
    <n v="1415"/>
    <x v="4"/>
    <n v="24055"/>
  </r>
  <r>
    <x v="2"/>
    <x v="2"/>
    <n v="83"/>
    <n v="1150"/>
    <x v="1"/>
    <n v="95450"/>
  </r>
  <r>
    <x v="4"/>
    <x v="5"/>
    <n v="22"/>
    <n v="1332"/>
    <x v="0"/>
    <n v="29304"/>
  </r>
  <r>
    <x v="2"/>
    <x v="6"/>
    <n v="96"/>
    <n v="1344"/>
    <x v="3"/>
    <n v="129024"/>
  </r>
  <r>
    <x v="2"/>
    <x v="3"/>
    <n v="89"/>
    <n v="1171"/>
    <x v="4"/>
    <n v="104219"/>
  </r>
  <r>
    <x v="0"/>
    <x v="5"/>
    <n v="78"/>
    <n v="1003"/>
    <x v="1"/>
    <n v="78234"/>
  </r>
  <r>
    <x v="0"/>
    <x v="4"/>
    <n v="29"/>
    <n v="1239"/>
    <x v="2"/>
    <n v="35931"/>
  </r>
  <r>
    <x v="4"/>
    <x v="3"/>
    <n v="29"/>
    <n v="1368"/>
    <x v="1"/>
    <n v="39672"/>
  </r>
  <r>
    <x v="5"/>
    <x v="5"/>
    <n v="5"/>
    <n v="1100"/>
    <x v="2"/>
    <n v="5500"/>
  </r>
  <r>
    <x v="3"/>
    <x v="6"/>
    <n v="29"/>
    <n v="1026"/>
    <x v="0"/>
    <n v="29754"/>
  </r>
  <r>
    <x v="2"/>
    <x v="2"/>
    <n v="56"/>
    <n v="1236"/>
    <x v="3"/>
    <n v="69216"/>
  </r>
  <r>
    <x v="5"/>
    <x v="1"/>
    <n v="55"/>
    <n v="1366"/>
    <x v="3"/>
    <n v="75130"/>
  </r>
  <r>
    <x v="0"/>
    <x v="3"/>
    <n v="91"/>
    <n v="1132"/>
    <x v="3"/>
    <n v="103012"/>
  </r>
  <r>
    <x v="2"/>
    <x v="0"/>
    <n v="45"/>
    <n v="1052"/>
    <x v="0"/>
    <n v="47340"/>
  </r>
  <r>
    <x v="3"/>
    <x v="6"/>
    <n v="45"/>
    <n v="1411"/>
    <x v="4"/>
    <n v="63495"/>
  </r>
  <r>
    <x v="0"/>
    <x v="3"/>
    <n v="84"/>
    <n v="1223"/>
    <x v="1"/>
    <n v="102732"/>
  </r>
  <r>
    <x v="1"/>
    <x v="4"/>
    <n v="30"/>
    <n v="1163"/>
    <x v="3"/>
    <n v="34890"/>
  </r>
  <r>
    <x v="4"/>
    <x v="2"/>
    <n v="62"/>
    <n v="1241"/>
    <x v="1"/>
    <n v="76942"/>
  </r>
  <r>
    <x v="3"/>
    <x v="3"/>
    <n v="59"/>
    <n v="1019"/>
    <x v="2"/>
    <n v="60121"/>
  </r>
  <r>
    <x v="3"/>
    <x v="6"/>
    <n v="41"/>
    <n v="1136"/>
    <x v="1"/>
    <n v="46576"/>
  </r>
  <r>
    <x v="4"/>
    <x v="0"/>
    <n v="28"/>
    <n v="1208"/>
    <x v="1"/>
    <n v="33824"/>
  </r>
  <r>
    <x v="5"/>
    <x v="2"/>
    <n v="80"/>
    <n v="1015"/>
    <x v="4"/>
    <n v="81200"/>
  </r>
  <r>
    <x v="0"/>
    <x v="1"/>
    <n v="44"/>
    <n v="1389"/>
    <x v="2"/>
    <n v="61116"/>
  </r>
  <r>
    <x v="5"/>
    <x v="3"/>
    <n v="24"/>
    <n v="1419"/>
    <x v="2"/>
    <n v="34056"/>
  </r>
  <r>
    <x v="5"/>
    <x v="2"/>
    <n v="42"/>
    <n v="1074"/>
    <x v="1"/>
    <n v="45108"/>
  </r>
  <r>
    <x v="4"/>
    <x v="1"/>
    <n v="83"/>
    <n v="1208"/>
    <x v="2"/>
    <n v="100264"/>
  </r>
  <r>
    <x v="2"/>
    <x v="4"/>
    <n v="45"/>
    <n v="1353"/>
    <x v="0"/>
    <n v="60885"/>
  </r>
  <r>
    <x v="1"/>
    <x v="3"/>
    <n v="61"/>
    <n v="1295"/>
    <x v="4"/>
    <n v="78995"/>
  </r>
  <r>
    <x v="2"/>
    <x v="4"/>
    <n v="39"/>
    <n v="1277"/>
    <x v="4"/>
    <n v="49803"/>
  </r>
  <r>
    <x v="2"/>
    <x v="0"/>
    <n v="84"/>
    <n v="1302"/>
    <x v="1"/>
    <n v="109368"/>
  </r>
  <r>
    <x v="4"/>
    <x v="4"/>
    <n v="71"/>
    <n v="1169"/>
    <x v="0"/>
    <n v="82999"/>
  </r>
  <r>
    <x v="4"/>
    <x v="2"/>
    <n v="76"/>
    <n v="1296"/>
    <x v="0"/>
    <n v="98496"/>
  </r>
  <r>
    <x v="1"/>
    <x v="3"/>
    <n v="76"/>
    <n v="1033"/>
    <x v="4"/>
    <n v="78508"/>
  </r>
  <r>
    <x v="3"/>
    <x v="6"/>
    <n v="23"/>
    <n v="1100"/>
    <x v="0"/>
    <n v="25300"/>
  </r>
  <r>
    <x v="4"/>
    <x v="2"/>
    <n v="75"/>
    <n v="1000"/>
    <x v="3"/>
    <n v="75000"/>
  </r>
  <r>
    <x v="0"/>
    <x v="5"/>
    <n v="41"/>
    <n v="1202"/>
    <x v="2"/>
    <n v="49282"/>
  </r>
  <r>
    <x v="5"/>
    <x v="2"/>
    <n v="99"/>
    <n v="1005"/>
    <x v="2"/>
    <n v="99495"/>
  </r>
  <r>
    <x v="1"/>
    <x v="3"/>
    <n v="62"/>
    <n v="1454"/>
    <x v="4"/>
    <n v="90148"/>
  </r>
  <r>
    <x v="0"/>
    <x v="0"/>
    <n v="63"/>
    <n v="1016"/>
    <x v="4"/>
    <n v="64008"/>
  </r>
  <r>
    <x v="4"/>
    <x v="1"/>
    <n v="4"/>
    <n v="1049"/>
    <x v="4"/>
    <n v="4196"/>
  </r>
  <r>
    <x v="0"/>
    <x v="4"/>
    <n v="4"/>
    <n v="1202"/>
    <x v="0"/>
    <n v="4808"/>
  </r>
  <r>
    <x v="3"/>
    <x v="4"/>
    <n v="18"/>
    <n v="1462"/>
    <x v="0"/>
    <n v="26316"/>
  </r>
  <r>
    <x v="3"/>
    <x v="5"/>
    <n v="49"/>
    <n v="1109"/>
    <x v="4"/>
    <n v="54341"/>
  </r>
  <r>
    <x v="3"/>
    <x v="4"/>
    <n v="46"/>
    <n v="1443"/>
    <x v="3"/>
    <n v="66378"/>
  </r>
  <r>
    <x v="2"/>
    <x v="0"/>
    <n v="24"/>
    <n v="1019"/>
    <x v="0"/>
    <n v="24456"/>
  </r>
  <r>
    <x v="4"/>
    <x v="5"/>
    <n v="35"/>
    <n v="1144"/>
    <x v="0"/>
    <n v="40040"/>
  </r>
  <r>
    <x v="1"/>
    <x v="2"/>
    <n v="24"/>
    <n v="1142"/>
    <x v="3"/>
    <n v="27408"/>
  </r>
  <r>
    <x v="4"/>
    <x v="0"/>
    <n v="32"/>
    <n v="1343"/>
    <x v="1"/>
    <n v="42976"/>
  </r>
  <r>
    <x v="3"/>
    <x v="3"/>
    <n v="39"/>
    <n v="1110"/>
    <x v="0"/>
    <n v="43290"/>
  </r>
  <r>
    <x v="4"/>
    <x v="3"/>
    <n v="9"/>
    <n v="1212"/>
    <x v="2"/>
    <n v="10908"/>
  </r>
  <r>
    <x v="1"/>
    <x v="6"/>
    <n v="14"/>
    <n v="1267"/>
    <x v="4"/>
    <n v="17738"/>
  </r>
  <r>
    <x v="0"/>
    <x v="2"/>
    <n v="49"/>
    <n v="1012"/>
    <x v="2"/>
    <n v="49588"/>
  </r>
  <r>
    <x v="3"/>
    <x v="6"/>
    <n v="9"/>
    <n v="1427"/>
    <x v="3"/>
    <n v="12843"/>
  </r>
  <r>
    <x v="0"/>
    <x v="6"/>
    <n v="72"/>
    <n v="1312"/>
    <x v="4"/>
    <n v="94464"/>
  </r>
  <r>
    <x v="0"/>
    <x v="0"/>
    <n v="79"/>
    <n v="1158"/>
    <x v="3"/>
    <n v="91482"/>
  </r>
  <r>
    <x v="5"/>
    <x v="6"/>
    <n v="22"/>
    <n v="1497"/>
    <x v="3"/>
    <n v="32934"/>
  </r>
  <r>
    <x v="0"/>
    <x v="3"/>
    <n v="56"/>
    <n v="1073"/>
    <x v="3"/>
    <n v="60088"/>
  </r>
  <r>
    <x v="3"/>
    <x v="2"/>
    <n v="93"/>
    <n v="1267"/>
    <x v="4"/>
    <n v="117831"/>
  </r>
  <r>
    <x v="3"/>
    <x v="1"/>
    <n v="26"/>
    <n v="1164"/>
    <x v="3"/>
    <n v="30264"/>
  </r>
  <r>
    <x v="0"/>
    <x v="0"/>
    <n v="67"/>
    <n v="1329"/>
    <x v="0"/>
    <n v="89043"/>
  </r>
  <r>
    <x v="3"/>
    <x v="1"/>
    <n v="98"/>
    <n v="1010"/>
    <x v="2"/>
    <n v="98980"/>
  </r>
  <r>
    <x v="3"/>
    <x v="4"/>
    <n v="59"/>
    <n v="1474"/>
    <x v="3"/>
    <n v="86966"/>
  </r>
  <r>
    <x v="0"/>
    <x v="0"/>
    <n v="5"/>
    <n v="1231"/>
    <x v="3"/>
    <n v="6155"/>
  </r>
  <r>
    <x v="5"/>
    <x v="2"/>
    <n v="61"/>
    <n v="1457"/>
    <x v="2"/>
    <n v="88877"/>
  </r>
  <r>
    <x v="4"/>
    <x v="1"/>
    <n v="84"/>
    <n v="1247"/>
    <x v="2"/>
    <n v="104748"/>
  </r>
  <r>
    <x v="2"/>
    <x v="0"/>
    <n v="88"/>
    <n v="1011"/>
    <x v="3"/>
    <n v="88968"/>
  </r>
  <r>
    <x v="0"/>
    <x v="3"/>
    <n v="67"/>
    <n v="1350"/>
    <x v="1"/>
    <n v="90450"/>
  </r>
  <r>
    <x v="1"/>
    <x v="6"/>
    <n v="55"/>
    <n v="1305"/>
    <x v="2"/>
    <n v="71775"/>
  </r>
  <r>
    <x v="5"/>
    <x v="5"/>
    <n v="39"/>
    <n v="1387"/>
    <x v="3"/>
    <n v="54093"/>
  </r>
  <r>
    <x v="2"/>
    <x v="5"/>
    <n v="97"/>
    <n v="1009"/>
    <x v="0"/>
    <n v="97873"/>
  </r>
  <r>
    <x v="3"/>
    <x v="2"/>
    <n v="16"/>
    <n v="1127"/>
    <x v="4"/>
    <n v="18032"/>
  </r>
  <r>
    <x v="4"/>
    <x v="5"/>
    <n v="52"/>
    <n v="1491"/>
    <x v="0"/>
    <n v="77532"/>
  </r>
  <r>
    <x v="0"/>
    <x v="1"/>
    <n v="60"/>
    <n v="1127"/>
    <x v="4"/>
    <n v="67620"/>
  </r>
  <r>
    <x v="2"/>
    <x v="5"/>
    <n v="9"/>
    <n v="1457"/>
    <x v="3"/>
    <n v="13113"/>
  </r>
  <r>
    <x v="0"/>
    <x v="3"/>
    <n v="100"/>
    <n v="1092"/>
    <x v="1"/>
    <n v="109200"/>
  </r>
  <r>
    <x v="5"/>
    <x v="6"/>
    <n v="18"/>
    <n v="1343"/>
    <x v="4"/>
    <n v="24174"/>
  </r>
  <r>
    <x v="5"/>
    <x v="4"/>
    <n v="16"/>
    <n v="1146"/>
    <x v="0"/>
    <n v="18336"/>
  </r>
  <r>
    <x v="4"/>
    <x v="4"/>
    <n v="69"/>
    <n v="1473"/>
    <x v="3"/>
    <n v="101637"/>
  </r>
  <r>
    <x v="3"/>
    <x v="6"/>
    <n v="36"/>
    <n v="1270"/>
    <x v="3"/>
    <n v="45720"/>
  </r>
  <r>
    <x v="2"/>
    <x v="3"/>
    <n v="59"/>
    <n v="1221"/>
    <x v="2"/>
    <n v="72039"/>
  </r>
  <r>
    <x v="3"/>
    <x v="0"/>
    <n v="93"/>
    <n v="1153"/>
    <x v="2"/>
    <n v="107229"/>
  </r>
  <r>
    <x v="4"/>
    <x v="4"/>
    <n v="61"/>
    <n v="1139"/>
    <x v="2"/>
    <n v="69479"/>
  </r>
  <r>
    <x v="5"/>
    <x v="0"/>
    <n v="82"/>
    <n v="1082"/>
    <x v="3"/>
    <n v="88724"/>
  </r>
  <r>
    <x v="2"/>
    <x v="1"/>
    <n v="53"/>
    <n v="1275"/>
    <x v="0"/>
    <n v="67575"/>
  </r>
  <r>
    <x v="5"/>
    <x v="6"/>
    <n v="30"/>
    <n v="1089"/>
    <x v="3"/>
    <n v="32670"/>
  </r>
  <r>
    <x v="1"/>
    <x v="5"/>
    <n v="10"/>
    <n v="1076"/>
    <x v="4"/>
    <n v="10760"/>
  </r>
  <r>
    <x v="1"/>
    <x v="4"/>
    <n v="95"/>
    <n v="1184"/>
    <x v="2"/>
    <n v="112480"/>
  </r>
  <r>
    <x v="0"/>
    <x v="5"/>
    <n v="27"/>
    <n v="1156"/>
    <x v="2"/>
    <n v="31212"/>
  </r>
  <r>
    <x v="2"/>
    <x v="5"/>
    <n v="73"/>
    <n v="1266"/>
    <x v="1"/>
    <n v="92418"/>
  </r>
  <r>
    <x v="4"/>
    <x v="1"/>
    <n v="81"/>
    <n v="1310"/>
    <x v="3"/>
    <n v="106110"/>
  </r>
  <r>
    <x v="4"/>
    <x v="4"/>
    <n v="65"/>
    <n v="1496"/>
    <x v="4"/>
    <n v="97240"/>
  </r>
  <r>
    <x v="3"/>
    <x v="6"/>
    <n v="15"/>
    <n v="1456"/>
    <x v="4"/>
    <n v="21840"/>
  </r>
  <r>
    <x v="1"/>
    <x v="5"/>
    <n v="41"/>
    <n v="1309"/>
    <x v="4"/>
    <n v="53669"/>
  </r>
  <r>
    <x v="0"/>
    <x v="5"/>
    <n v="15"/>
    <n v="1287"/>
    <x v="2"/>
    <n v="19305"/>
  </r>
  <r>
    <x v="5"/>
    <x v="0"/>
    <n v="10"/>
    <n v="1208"/>
    <x v="4"/>
    <n v="12080"/>
  </r>
  <r>
    <x v="5"/>
    <x v="4"/>
    <n v="3"/>
    <n v="1300"/>
    <x v="0"/>
    <n v="3900"/>
  </r>
  <r>
    <x v="3"/>
    <x v="5"/>
    <n v="27"/>
    <n v="1129"/>
    <x v="4"/>
    <n v="30483"/>
  </r>
  <r>
    <x v="3"/>
    <x v="4"/>
    <n v="61"/>
    <n v="1251"/>
    <x v="3"/>
    <n v="76311"/>
  </r>
  <r>
    <x v="4"/>
    <x v="6"/>
    <n v="90"/>
    <n v="1254"/>
    <x v="1"/>
    <n v="112860"/>
  </r>
  <r>
    <x v="3"/>
    <x v="1"/>
    <n v="56"/>
    <n v="1427"/>
    <x v="0"/>
    <n v="79912"/>
  </r>
  <r>
    <x v="1"/>
    <x v="1"/>
    <n v="100"/>
    <n v="1385"/>
    <x v="3"/>
    <n v="138500"/>
  </r>
  <r>
    <x v="3"/>
    <x v="6"/>
    <n v="23"/>
    <n v="1235"/>
    <x v="3"/>
    <n v="28405"/>
  </r>
  <r>
    <x v="4"/>
    <x v="1"/>
    <n v="15"/>
    <n v="1100"/>
    <x v="3"/>
    <n v="16500"/>
  </r>
  <r>
    <x v="4"/>
    <x v="2"/>
    <n v="4"/>
    <n v="1101"/>
    <x v="1"/>
    <n v="4404"/>
  </r>
  <r>
    <x v="5"/>
    <x v="2"/>
    <n v="55"/>
    <n v="1055"/>
    <x v="1"/>
    <n v="58025"/>
  </r>
  <r>
    <x v="0"/>
    <x v="5"/>
    <n v="23"/>
    <n v="1427"/>
    <x v="3"/>
    <n v="32821"/>
  </r>
  <r>
    <x v="3"/>
    <x v="4"/>
    <n v="96"/>
    <n v="1397"/>
    <x v="2"/>
    <n v="134112"/>
  </r>
  <r>
    <x v="4"/>
    <x v="4"/>
    <n v="85"/>
    <n v="1105"/>
    <x v="1"/>
    <n v="93925"/>
  </r>
  <r>
    <x v="3"/>
    <x v="5"/>
    <n v="10"/>
    <n v="1224"/>
    <x v="3"/>
    <n v="12240"/>
  </r>
  <r>
    <x v="1"/>
    <x v="2"/>
    <n v="93"/>
    <n v="1373"/>
    <x v="0"/>
    <n v="127689"/>
  </r>
  <r>
    <x v="4"/>
    <x v="2"/>
    <n v="12"/>
    <n v="1329"/>
    <x v="0"/>
    <n v="15948"/>
  </r>
  <r>
    <x v="5"/>
    <x v="3"/>
    <n v="5"/>
    <n v="1325"/>
    <x v="3"/>
    <n v="6625"/>
  </r>
  <r>
    <x v="4"/>
    <x v="6"/>
    <n v="56"/>
    <n v="1476"/>
    <x v="3"/>
    <n v="82656"/>
  </r>
  <r>
    <x v="3"/>
    <x v="1"/>
    <n v="94"/>
    <n v="1440"/>
    <x v="1"/>
    <n v="135360"/>
  </r>
  <r>
    <x v="5"/>
    <x v="5"/>
    <n v="91"/>
    <n v="1190"/>
    <x v="2"/>
    <n v="108290"/>
  </r>
  <r>
    <x v="0"/>
    <x v="3"/>
    <n v="54"/>
    <n v="1224"/>
    <x v="3"/>
    <n v="66096"/>
  </r>
  <r>
    <x v="3"/>
    <x v="3"/>
    <n v="43"/>
    <n v="1223"/>
    <x v="1"/>
    <n v="52589"/>
  </r>
  <r>
    <x v="0"/>
    <x v="5"/>
    <n v="19"/>
    <n v="1261"/>
    <x v="1"/>
    <n v="23959"/>
  </r>
  <r>
    <x v="0"/>
    <x v="4"/>
    <n v="71"/>
    <n v="1313"/>
    <x v="3"/>
    <n v="93223"/>
  </r>
  <r>
    <x v="5"/>
    <x v="6"/>
    <n v="64"/>
    <n v="1076"/>
    <x v="3"/>
    <n v="68864"/>
  </r>
  <r>
    <x v="0"/>
    <x v="4"/>
    <n v="38"/>
    <n v="1097"/>
    <x v="3"/>
    <n v="41686"/>
  </r>
  <r>
    <x v="5"/>
    <x v="6"/>
    <n v="50"/>
    <n v="1146"/>
    <x v="0"/>
    <n v="57300"/>
  </r>
  <r>
    <x v="1"/>
    <x v="1"/>
    <n v="98"/>
    <n v="1064"/>
    <x v="0"/>
    <n v="104272"/>
  </r>
  <r>
    <x v="2"/>
    <x v="1"/>
    <n v="72"/>
    <n v="1364"/>
    <x v="4"/>
    <n v="98208"/>
  </r>
  <r>
    <x v="3"/>
    <x v="5"/>
    <n v="62"/>
    <n v="1056"/>
    <x v="1"/>
    <n v="65472"/>
  </r>
  <r>
    <x v="5"/>
    <x v="2"/>
    <n v="43"/>
    <n v="1467"/>
    <x v="3"/>
    <n v="63081"/>
  </r>
  <r>
    <x v="1"/>
    <x v="1"/>
    <n v="25"/>
    <n v="1383"/>
    <x v="0"/>
    <n v="34575"/>
  </r>
  <r>
    <x v="1"/>
    <x v="6"/>
    <n v="9"/>
    <n v="1444"/>
    <x v="4"/>
    <n v="12996"/>
  </r>
  <r>
    <x v="4"/>
    <x v="1"/>
    <n v="89"/>
    <n v="1251"/>
    <x v="3"/>
    <n v="111339"/>
  </r>
  <r>
    <x v="2"/>
    <x v="0"/>
    <n v="78"/>
    <n v="1491"/>
    <x v="2"/>
    <n v="116298"/>
  </r>
  <r>
    <x v="1"/>
    <x v="2"/>
    <n v="82"/>
    <n v="1061"/>
    <x v="2"/>
    <n v="87002"/>
  </r>
  <r>
    <x v="5"/>
    <x v="2"/>
    <n v="30"/>
    <n v="1268"/>
    <x v="1"/>
    <n v="38040"/>
  </r>
  <r>
    <x v="4"/>
    <x v="0"/>
    <n v="71"/>
    <n v="1160"/>
    <x v="0"/>
    <n v="82360"/>
  </r>
  <r>
    <x v="1"/>
    <x v="0"/>
    <n v="75"/>
    <n v="1098"/>
    <x v="0"/>
    <n v="82350"/>
  </r>
  <r>
    <x v="1"/>
    <x v="4"/>
    <n v="11"/>
    <n v="1394"/>
    <x v="0"/>
    <n v="15334"/>
  </r>
  <r>
    <x v="5"/>
    <x v="2"/>
    <n v="62"/>
    <n v="1119"/>
    <x v="0"/>
    <n v="69378"/>
  </r>
  <r>
    <x v="4"/>
    <x v="4"/>
    <n v="6"/>
    <n v="1157"/>
    <x v="2"/>
    <n v="6942"/>
  </r>
  <r>
    <x v="1"/>
    <x v="2"/>
    <n v="81"/>
    <n v="1479"/>
    <x v="2"/>
    <n v="119799"/>
  </r>
  <r>
    <x v="5"/>
    <x v="0"/>
    <n v="44"/>
    <n v="1179"/>
    <x v="2"/>
    <n v="51876"/>
  </r>
  <r>
    <x v="4"/>
    <x v="3"/>
    <n v="16"/>
    <n v="1274"/>
    <x v="4"/>
    <n v="20384"/>
  </r>
  <r>
    <x v="2"/>
    <x v="3"/>
    <n v="54"/>
    <n v="1413"/>
    <x v="1"/>
    <n v="76302"/>
  </r>
  <r>
    <x v="2"/>
    <x v="3"/>
    <n v="56"/>
    <n v="1463"/>
    <x v="3"/>
    <n v="81928"/>
  </r>
  <r>
    <x v="4"/>
    <x v="0"/>
    <n v="41"/>
    <n v="1034"/>
    <x v="0"/>
    <n v="42394"/>
  </r>
  <r>
    <x v="3"/>
    <x v="2"/>
    <n v="67"/>
    <n v="1093"/>
    <x v="3"/>
    <n v="73231"/>
  </r>
  <r>
    <x v="2"/>
    <x v="1"/>
    <n v="80"/>
    <n v="1216"/>
    <x v="1"/>
    <n v="97280"/>
  </r>
  <r>
    <x v="5"/>
    <x v="5"/>
    <n v="32"/>
    <n v="1055"/>
    <x v="3"/>
    <n v="33760"/>
  </r>
  <r>
    <x v="4"/>
    <x v="5"/>
    <n v="45"/>
    <n v="1309"/>
    <x v="4"/>
    <n v="58905"/>
  </r>
  <r>
    <x v="0"/>
    <x v="1"/>
    <n v="37"/>
    <n v="1073"/>
    <x v="3"/>
    <n v="39701"/>
  </r>
  <r>
    <x v="1"/>
    <x v="4"/>
    <n v="32"/>
    <n v="1195"/>
    <x v="1"/>
    <n v="38240"/>
  </r>
  <r>
    <x v="0"/>
    <x v="0"/>
    <n v="36"/>
    <n v="1217"/>
    <x v="4"/>
    <n v="43812"/>
  </r>
  <r>
    <x v="0"/>
    <x v="3"/>
    <n v="50"/>
    <n v="1007"/>
    <x v="0"/>
    <n v="50350"/>
  </r>
  <r>
    <x v="4"/>
    <x v="6"/>
    <n v="8"/>
    <n v="1116"/>
    <x v="2"/>
    <n v="8928"/>
  </r>
  <r>
    <x v="5"/>
    <x v="6"/>
    <n v="59"/>
    <n v="1034"/>
    <x v="1"/>
    <n v="61006"/>
  </r>
  <r>
    <x v="3"/>
    <x v="3"/>
    <n v="26"/>
    <n v="1182"/>
    <x v="0"/>
    <n v="30732"/>
  </r>
  <r>
    <x v="2"/>
    <x v="2"/>
    <n v="38"/>
    <n v="1314"/>
    <x v="2"/>
    <n v="49932"/>
  </r>
  <r>
    <x v="0"/>
    <x v="6"/>
    <n v="83"/>
    <n v="1421"/>
    <x v="4"/>
    <n v="117943"/>
  </r>
  <r>
    <x v="5"/>
    <x v="2"/>
    <n v="72"/>
    <n v="1229"/>
    <x v="3"/>
    <n v="88488"/>
  </r>
  <r>
    <x v="4"/>
    <x v="4"/>
    <n v="56"/>
    <n v="1434"/>
    <x v="4"/>
    <n v="80304"/>
  </r>
  <r>
    <x v="4"/>
    <x v="4"/>
    <n v="88"/>
    <n v="1019"/>
    <x v="2"/>
    <n v="89672"/>
  </r>
  <r>
    <x v="4"/>
    <x v="5"/>
    <n v="95"/>
    <n v="1259"/>
    <x v="2"/>
    <n v="119605"/>
  </r>
  <r>
    <x v="4"/>
    <x v="5"/>
    <n v="20"/>
    <n v="1268"/>
    <x v="2"/>
    <n v="25360"/>
  </r>
  <r>
    <x v="5"/>
    <x v="4"/>
    <n v="17"/>
    <n v="1287"/>
    <x v="3"/>
    <n v="21879"/>
  </r>
  <r>
    <x v="1"/>
    <x v="3"/>
    <n v="40"/>
    <n v="1424"/>
    <x v="2"/>
    <n v="56960"/>
  </r>
  <r>
    <x v="2"/>
    <x v="4"/>
    <n v="34"/>
    <n v="1317"/>
    <x v="3"/>
    <n v="44778"/>
  </r>
  <r>
    <x v="0"/>
    <x v="1"/>
    <n v="49"/>
    <n v="1048"/>
    <x v="2"/>
    <n v="51352"/>
  </r>
  <r>
    <x v="1"/>
    <x v="3"/>
    <n v="39"/>
    <n v="1354"/>
    <x v="4"/>
    <n v="52806"/>
  </r>
  <r>
    <x v="3"/>
    <x v="6"/>
    <n v="61"/>
    <n v="1005"/>
    <x v="3"/>
    <n v="61305"/>
  </r>
  <r>
    <x v="3"/>
    <x v="2"/>
    <n v="41"/>
    <n v="1045"/>
    <x v="4"/>
    <n v="42845"/>
  </r>
  <r>
    <x v="2"/>
    <x v="1"/>
    <n v="53"/>
    <n v="1207"/>
    <x v="2"/>
    <n v="63971"/>
  </r>
  <r>
    <x v="1"/>
    <x v="1"/>
    <n v="50"/>
    <n v="1038"/>
    <x v="1"/>
    <n v="51900"/>
  </r>
  <r>
    <x v="0"/>
    <x v="3"/>
    <n v="19"/>
    <n v="1213"/>
    <x v="0"/>
    <n v="23047"/>
  </r>
  <r>
    <x v="0"/>
    <x v="0"/>
    <n v="73"/>
    <n v="1304"/>
    <x v="0"/>
    <n v="95192"/>
  </r>
  <r>
    <x v="3"/>
    <x v="6"/>
    <n v="17"/>
    <n v="1412"/>
    <x v="4"/>
    <n v="24004"/>
  </r>
  <r>
    <x v="2"/>
    <x v="0"/>
    <n v="13"/>
    <n v="1003"/>
    <x v="0"/>
    <n v="13039"/>
  </r>
  <r>
    <x v="3"/>
    <x v="2"/>
    <n v="89"/>
    <n v="1085"/>
    <x v="2"/>
    <n v="96565"/>
  </r>
  <r>
    <x v="3"/>
    <x v="0"/>
    <n v="22"/>
    <n v="1305"/>
    <x v="2"/>
    <n v="287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27:P13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Col" baseField="0" baseItem="0" numFmtId="10"/>
  </dataFields>
  <formats count="10">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0" type="button" dataOnly="0" labelOnly="1" outline="0" axis="axisRow" fieldPosition="0"/>
    </format>
    <format dxfId="26">
      <pivotArea dataOnly="0" labelOnly="1" fieldPosition="0">
        <references count="1">
          <reference field="0" count="0"/>
        </references>
      </pivotArea>
    </format>
    <format dxfId="25">
      <pivotArea dataOnly="0" labelOnly="1" grandRow="1" outline="0" fieldPosition="0"/>
    </format>
    <format dxfId="24">
      <pivotArea dataOnly="0" labelOnly="1" fieldPosition="0">
        <references count="1">
          <reference field="1" count="0"/>
        </references>
      </pivotArea>
    </format>
    <format dxfId="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O22"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1">
    <field x="1"/>
  </rowFields>
  <rowItems count="8">
    <i>
      <x/>
    </i>
    <i>
      <x v="1"/>
    </i>
    <i>
      <x v="2"/>
    </i>
    <i>
      <x v="3"/>
    </i>
    <i>
      <x v="4"/>
    </i>
    <i>
      <x v="5"/>
    </i>
    <i>
      <x v="6"/>
    </i>
    <i t="grand">
      <x/>
    </i>
  </rowItems>
  <colFields count="1">
    <field x="0"/>
  </colFields>
  <colItems count="7">
    <i>
      <x/>
    </i>
    <i>
      <x v="1"/>
    </i>
    <i>
      <x v="2"/>
    </i>
    <i>
      <x v="3"/>
    </i>
    <i>
      <x v="4"/>
    </i>
    <i>
      <x v="5"/>
    </i>
    <i t="grand">
      <x/>
    </i>
  </colItems>
  <dataFields count="1">
    <dataField name="Sum of قیمت کل" fld="5" showDataAs="percentOfTotal" baseField="0" baseItem="0" numFmtId="10"/>
  </dataFields>
  <formats count="10">
    <format dxfId="42">
      <pivotArea type="all" dataOnly="0" outline="0" fieldPosition="0"/>
    </format>
    <format dxfId="41">
      <pivotArea outline="0" collapsedLevelsAreSubtotals="1" fieldPosition="0"/>
    </format>
    <format dxfId="40">
      <pivotArea type="origin" dataOnly="0" labelOnly="1" outline="0" fieldPosition="0"/>
    </format>
    <format dxfId="39">
      <pivotArea field="0" type="button" dataOnly="0" labelOnly="1" outline="0" axis="axisCol" fieldPosition="0"/>
    </format>
    <format dxfId="38">
      <pivotArea type="topRight" dataOnly="0" labelOnly="1" outline="0" fieldPosition="0"/>
    </format>
    <format dxfId="37">
      <pivotArea field="1" type="button" dataOnly="0" labelOnly="1" outline="0" axis="axisRow" fieldPosition="0"/>
    </format>
    <format dxfId="36">
      <pivotArea dataOnly="0" labelOnly="1" fieldPosition="0">
        <references count="1">
          <reference field="1" count="0"/>
        </references>
      </pivotArea>
    </format>
    <format dxfId="35">
      <pivotArea dataOnly="0" labelOnly="1" grandRow="1" outline="0" fieldPosition="0"/>
    </format>
    <format dxfId="34">
      <pivotArea dataOnly="0" labelOnly="1" fieldPosition="0">
        <references count="1">
          <reference field="0" count="0"/>
        </references>
      </pivotArea>
    </format>
    <format dxfId="3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47:O191"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axis="axisRow" showAll="0">
      <items count="6">
        <item x="2"/>
        <item x="3"/>
        <item x="0"/>
        <item x="1"/>
        <item x="4"/>
        <item t="default"/>
      </items>
    </pivotField>
    <pivotField dataField="1" showAll="0"/>
  </pivotFields>
  <rowFields count="2">
    <field x="1"/>
    <field x="4"/>
  </rowFields>
  <rowItems count="43">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t="grand">
      <x/>
    </i>
  </rowItems>
  <colFields count="1">
    <field x="0"/>
  </colFields>
  <colItems count="7">
    <i>
      <x/>
    </i>
    <i>
      <x v="1"/>
    </i>
    <i>
      <x v="2"/>
    </i>
    <i>
      <x v="3"/>
    </i>
    <i>
      <x v="4"/>
    </i>
    <i>
      <x v="5"/>
    </i>
    <i t="grand">
      <x/>
    </i>
  </colItems>
  <dataFields count="1">
    <dataField name="Sum of قیمت کل" fld="5" baseField="0" baseItem="0"/>
  </dataFields>
  <formats count="17">
    <format dxfId="59">
      <pivotArea type="all" dataOnly="0" outline="0" fieldPosition="0"/>
    </format>
    <format dxfId="58">
      <pivotArea outline="0" collapsedLevelsAreSubtotals="1" fieldPosition="0"/>
    </format>
    <format dxfId="57">
      <pivotArea type="origin" dataOnly="0" labelOnly="1" outline="0" fieldPosition="0"/>
    </format>
    <format dxfId="56">
      <pivotArea field="0" type="button" dataOnly="0" labelOnly="1" outline="0" axis="axisCol" fieldPosition="0"/>
    </format>
    <format dxfId="55">
      <pivotArea type="topRight" dataOnly="0" labelOnly="1" outline="0" fieldPosition="0"/>
    </format>
    <format dxfId="54">
      <pivotArea field="1" type="button" dataOnly="0" labelOnly="1" outline="0" axis="axisRow" fieldPosition="0"/>
    </format>
    <format dxfId="53">
      <pivotArea dataOnly="0" labelOnly="1" fieldPosition="0">
        <references count="1">
          <reference field="1" count="0"/>
        </references>
      </pivotArea>
    </format>
    <format dxfId="52">
      <pivotArea dataOnly="0" labelOnly="1" grandRow="1" outline="0" fieldPosition="0"/>
    </format>
    <format dxfId="51">
      <pivotArea dataOnly="0" labelOnly="1" fieldPosition="0">
        <references count="2">
          <reference field="1" count="1" selected="0">
            <x v="0"/>
          </reference>
          <reference field="4" count="0"/>
        </references>
      </pivotArea>
    </format>
    <format dxfId="50">
      <pivotArea dataOnly="0" labelOnly="1" fieldPosition="0">
        <references count="2">
          <reference field="1" count="1" selected="0">
            <x v="1"/>
          </reference>
          <reference field="4" count="0"/>
        </references>
      </pivotArea>
    </format>
    <format dxfId="49">
      <pivotArea dataOnly="0" labelOnly="1" fieldPosition="0">
        <references count="2">
          <reference field="1" count="1" selected="0">
            <x v="2"/>
          </reference>
          <reference field="4" count="0"/>
        </references>
      </pivotArea>
    </format>
    <format dxfId="48">
      <pivotArea dataOnly="0" labelOnly="1" fieldPosition="0">
        <references count="2">
          <reference field="1" count="1" selected="0">
            <x v="3"/>
          </reference>
          <reference field="4" count="0"/>
        </references>
      </pivotArea>
    </format>
    <format dxfId="47">
      <pivotArea dataOnly="0" labelOnly="1" fieldPosition="0">
        <references count="2">
          <reference field="1" count="1" selected="0">
            <x v="4"/>
          </reference>
          <reference field="4" count="0"/>
        </references>
      </pivotArea>
    </format>
    <format dxfId="46">
      <pivotArea dataOnly="0" labelOnly="1" fieldPosition="0">
        <references count="2">
          <reference field="1" count="1" selected="0">
            <x v="5"/>
          </reference>
          <reference field="4" count="0"/>
        </references>
      </pivotArea>
    </format>
    <format dxfId="45">
      <pivotArea dataOnly="0" labelOnly="1" fieldPosition="0">
        <references count="2">
          <reference field="1" count="1" selected="0">
            <x v="6"/>
          </reference>
          <reference field="4" count="0"/>
        </references>
      </pivotArea>
    </format>
    <format dxfId="44">
      <pivotArea dataOnly="0" labelOnly="1" fieldPosition="0">
        <references count="1">
          <reference field="0" count="0"/>
        </references>
      </pivotArea>
    </format>
    <format dxfId="4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6:I125"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0"/>
    <field x="1"/>
  </rowFields>
  <rowItems count="49">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i>
      <x v="4"/>
    </i>
    <i r="1">
      <x/>
    </i>
    <i r="1">
      <x v="1"/>
    </i>
    <i r="1">
      <x v="2"/>
    </i>
    <i r="1">
      <x v="3"/>
    </i>
    <i r="1">
      <x v="4"/>
    </i>
    <i r="1">
      <x v="5"/>
    </i>
    <i r="1">
      <x v="6"/>
    </i>
    <i>
      <x v="5"/>
    </i>
    <i r="1">
      <x/>
    </i>
    <i r="1">
      <x v="1"/>
    </i>
    <i r="1">
      <x v="2"/>
    </i>
    <i r="1">
      <x v="3"/>
    </i>
    <i r="1">
      <x v="4"/>
    </i>
    <i r="1">
      <x v="5"/>
    </i>
    <i r="1">
      <x v="6"/>
    </i>
    <i t="grand">
      <x/>
    </i>
  </rowItems>
  <colItems count="1">
    <i/>
  </colItems>
  <dataFields count="1">
    <dataField name="Sum of قیمت کل" fld="5" baseField="0" baseItem="0" numFmtId="10">
      <extLst>
        <ext xmlns:x14="http://schemas.microsoft.com/office/spreadsheetml/2009/9/main" uri="{E15A36E0-9728-4e99-A89B-3F7291B0FE68}">
          <x14:dataField pivotShowAs="percentOfParent"/>
        </ext>
      </extLst>
    </dataField>
  </dataFields>
  <formats count="13">
    <format dxfId="72">
      <pivotArea type="all" dataOnly="0" outline="0" fieldPosition="0"/>
    </format>
    <format dxfId="71">
      <pivotArea outline="0" collapsedLevelsAreSubtotals="1" fieldPosition="0"/>
    </format>
    <format dxfId="70">
      <pivotArea field="0" type="button" dataOnly="0" labelOnly="1" outline="0" axis="axisRow" fieldPosition="0"/>
    </format>
    <format dxfId="69">
      <pivotArea dataOnly="0" labelOnly="1" outline="0" axis="axisValues" fieldPosition="0"/>
    </format>
    <format dxfId="68">
      <pivotArea dataOnly="0" labelOnly="1" fieldPosition="0">
        <references count="1">
          <reference field="0" count="0"/>
        </references>
      </pivotArea>
    </format>
    <format dxfId="67">
      <pivotArea dataOnly="0" labelOnly="1" grandRow="1" outline="0" fieldPosition="0"/>
    </format>
    <format dxfId="66">
      <pivotArea dataOnly="0" labelOnly="1" fieldPosition="0">
        <references count="2">
          <reference field="0" count="1" selected="0">
            <x v="0"/>
          </reference>
          <reference field="1" count="0"/>
        </references>
      </pivotArea>
    </format>
    <format dxfId="65">
      <pivotArea dataOnly="0" labelOnly="1" fieldPosition="0">
        <references count="2">
          <reference field="0" count="1" selected="0">
            <x v="1"/>
          </reference>
          <reference field="1" count="0"/>
        </references>
      </pivotArea>
    </format>
    <format dxfId="64">
      <pivotArea dataOnly="0" labelOnly="1" fieldPosition="0">
        <references count="2">
          <reference field="0" count="1" selected="0">
            <x v="2"/>
          </reference>
          <reference field="1" count="0"/>
        </references>
      </pivotArea>
    </format>
    <format dxfId="63">
      <pivotArea dataOnly="0" labelOnly="1" fieldPosition="0">
        <references count="2">
          <reference field="0" count="1" selected="0">
            <x v="3"/>
          </reference>
          <reference field="1" count="0"/>
        </references>
      </pivotArea>
    </format>
    <format dxfId="62">
      <pivotArea dataOnly="0" labelOnly="1" fieldPosition="0">
        <references count="2">
          <reference field="0" count="1" selected="0">
            <x v="4"/>
          </reference>
          <reference field="1" count="0"/>
        </references>
      </pivotArea>
    </format>
    <format dxfId="61">
      <pivotArea dataOnly="0" labelOnly="1" fieldPosition="0">
        <references count="2">
          <reference field="0" count="1" selected="0">
            <x v="5"/>
          </reference>
          <reference field="1" count="0"/>
        </references>
      </pivotArea>
    </format>
    <format dxfId="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24:I74"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1"/>
    <field x="0"/>
  </rowFields>
  <rowItems count="50">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t="grand">
      <x/>
    </i>
  </rowItems>
  <colItems count="1">
    <i/>
  </colItems>
  <dataFields count="1">
    <dataField name="Sum of قیمت کل" fld="5" baseField="1" baseItem="0" numFmtId="10">
      <extLst>
        <ext xmlns:x14="http://schemas.microsoft.com/office/spreadsheetml/2009/9/main" uri="{E15A36E0-9728-4e99-A89B-3F7291B0FE68}">
          <x14:dataField pivotShowAs="percentOfParent"/>
        </ext>
      </extLst>
    </dataField>
  </dataFields>
  <formats count="14">
    <format dxfId="86">
      <pivotArea type="all" dataOnly="0" outline="0" fieldPosition="0"/>
    </format>
    <format dxfId="85">
      <pivotArea outline="0" collapsedLevelsAreSubtotals="1" fieldPosition="0"/>
    </format>
    <format dxfId="84">
      <pivotArea field="1" type="button" dataOnly="0" labelOnly="1" outline="0" axis="axisRow" fieldPosition="0"/>
    </format>
    <format dxfId="83">
      <pivotArea dataOnly="0" labelOnly="1" outline="0" axis="axisValues" fieldPosition="0"/>
    </format>
    <format dxfId="82">
      <pivotArea dataOnly="0" labelOnly="1" fieldPosition="0">
        <references count="1">
          <reference field="1" count="0"/>
        </references>
      </pivotArea>
    </format>
    <format dxfId="81">
      <pivotArea dataOnly="0" labelOnly="1" grandRow="1" outline="0" fieldPosition="0"/>
    </format>
    <format dxfId="80">
      <pivotArea dataOnly="0" labelOnly="1" fieldPosition="0">
        <references count="2">
          <reference field="0" count="0"/>
          <reference field="1" count="1" selected="0">
            <x v="0"/>
          </reference>
        </references>
      </pivotArea>
    </format>
    <format dxfId="79">
      <pivotArea dataOnly="0" labelOnly="1" fieldPosition="0">
        <references count="2">
          <reference field="0" count="0"/>
          <reference field="1" count="1" selected="0">
            <x v="1"/>
          </reference>
        </references>
      </pivotArea>
    </format>
    <format dxfId="78">
      <pivotArea dataOnly="0" labelOnly="1" fieldPosition="0">
        <references count="2">
          <reference field="0" count="0"/>
          <reference field="1" count="1" selected="0">
            <x v="2"/>
          </reference>
        </references>
      </pivotArea>
    </format>
    <format dxfId="77">
      <pivotArea dataOnly="0" labelOnly="1" fieldPosition="0">
        <references count="2">
          <reference field="0" count="0"/>
          <reference field="1" count="1" selected="0">
            <x v="3"/>
          </reference>
        </references>
      </pivotArea>
    </format>
    <format dxfId="76">
      <pivotArea dataOnly="0" labelOnly="1" fieldPosition="0">
        <references count="2">
          <reference field="0" count="0"/>
          <reference field="1" count="1" selected="0">
            <x v="4"/>
          </reference>
        </references>
      </pivotArea>
    </format>
    <format dxfId="75">
      <pivotArea dataOnly="0" labelOnly="1" fieldPosition="0">
        <references count="2">
          <reference field="0" count="0"/>
          <reference field="1" count="1" selected="0">
            <x v="5"/>
          </reference>
        </references>
      </pivotArea>
    </format>
    <format dxfId="74">
      <pivotArea dataOnly="0" labelOnly="1" fieldPosition="0">
        <references count="2">
          <reference field="0" count="0"/>
          <reference field="1" count="1" selected="0">
            <x v="6"/>
          </reference>
        </references>
      </pivotArea>
    </format>
    <format dxfId="7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5" applyNumberFormats="0" applyBorderFormats="0" applyFontFormats="0" applyPatternFormats="0" applyAlignmentFormats="0" applyWidthHeightFormats="1" dataCaption="Values" grandTotalCaption="مجموع کل" updatedVersion="6" minRefreshableVersion="3" showDrill="0" colGrandTotals="0" itemPrintTitles="1" createdVersion="6" indent="0" showHeaders="0" outline="1" outlineData="1" multipleFieldFilters="0" chartFormat="10">
  <location ref="H2:I6" firstHeaderRow="1" firstDataRow="2" firstDataCol="1"/>
  <pivotFields count="6">
    <pivotField axis="axisCol" showAll="0">
      <items count="7">
        <item h="1" x="5"/>
        <item x="1"/>
        <item h="1" x="4"/>
        <item h="1" x="3"/>
        <item h="1" x="2"/>
        <item h="1" x="0"/>
        <item t="default"/>
      </items>
    </pivotField>
    <pivotField axis="axisRow" showAll="0">
      <items count="8">
        <item h="1" x="1"/>
        <item x="3"/>
        <item x="0"/>
        <item h="1" x="5"/>
        <item h="1" x="4"/>
        <item h="1" x="2"/>
        <item h="1" x="6"/>
        <item t="default"/>
      </items>
    </pivotField>
    <pivotField showAll="0"/>
    <pivotField showAll="0"/>
    <pivotField showAll="0"/>
    <pivotField dataField="1" showAll="0"/>
  </pivotFields>
  <rowFields count="1">
    <field x="1"/>
  </rowFields>
  <rowItems count="3">
    <i>
      <x v="1"/>
    </i>
    <i>
      <x v="2"/>
    </i>
    <i t="grand">
      <x/>
    </i>
  </rowItems>
  <colFields count="1">
    <field x="0"/>
  </colFields>
  <colItems count="1">
    <i>
      <x v="1"/>
    </i>
  </colItems>
  <dataFields count="1">
    <dataField name="مجموع کل فروش" fld="5" baseField="1" baseItem="0" numFmtId="3"/>
  </dataFields>
  <formats count="16">
    <format dxfId="102">
      <pivotArea dataOnly="0" labelOnly="1" grandRow="1" outline="0" fieldPosition="0"/>
    </format>
    <format dxfId="101">
      <pivotArea outline="0" fieldPosition="0">
        <references count="1">
          <reference field="4294967294" count="1">
            <x v="0"/>
          </reference>
        </references>
      </pivotArea>
    </format>
    <format dxfId="100">
      <pivotArea collapsedLevelsAreSubtotals="1" fieldPosition="0">
        <references count="2">
          <reference field="0" count="1" selected="0">
            <x v="0"/>
          </reference>
          <reference field="1" count="1">
            <x v="4"/>
          </reference>
        </references>
      </pivotArea>
    </format>
    <format dxfId="99">
      <pivotArea type="all" dataOnly="0" outline="0" fieldPosition="0"/>
    </format>
    <format dxfId="98">
      <pivotArea outline="0" collapsedLevelsAreSubtotals="1" fieldPosition="0"/>
    </format>
    <format dxfId="97">
      <pivotArea type="origin" dataOnly="0" labelOnly="1" outline="0" fieldPosition="0"/>
    </format>
    <format dxfId="96">
      <pivotArea type="topRight" dataOnly="0" labelOnly="1" outline="0" fieldPosition="0"/>
    </format>
    <format dxfId="95">
      <pivotArea dataOnly="0" labelOnly="1" fieldPosition="0">
        <references count="1">
          <reference field="1" count="0"/>
        </references>
      </pivotArea>
    </format>
    <format dxfId="94">
      <pivotArea dataOnly="0" labelOnly="1" grandRow="1" outline="0" fieldPosition="0"/>
    </format>
    <format dxfId="93">
      <pivotArea dataOnly="0" labelOnly="1" fieldPosition="0">
        <references count="1">
          <reference field="0" count="0"/>
        </references>
      </pivotArea>
    </format>
    <format dxfId="92">
      <pivotArea type="all" dataOnly="0" outline="0" fieldPosition="0"/>
    </format>
    <format dxfId="91">
      <pivotArea outline="0" collapsedLevelsAreSubtotals="1" fieldPosition="0"/>
    </format>
    <format dxfId="90">
      <pivotArea type="origin" dataOnly="0" labelOnly="1" outline="0" fieldPosition="0"/>
    </format>
    <format dxfId="89">
      <pivotArea dataOnly="0" labelOnly="1" fieldPosition="0">
        <references count="1">
          <reference field="1" count="0"/>
        </references>
      </pivotArea>
    </format>
    <format dxfId="88">
      <pivotArea dataOnly="0" labelOnly="1" grandRow="1" outline="0" fieldPosition="0"/>
    </format>
    <format dxfId="87">
      <pivotArea dataOnly="0" labelOnly="1" fieldPosition="0">
        <references count="1">
          <reference field="0" count="0"/>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7:P14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Row" baseField="0" baseItem="0" numFmtId="10"/>
  </dataFields>
  <formats count="10">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1" type="button" dataOnly="0" labelOnly="1" outline="0" axis="axisCol" fieldPosition="0"/>
    </format>
    <format dxfId="108">
      <pivotArea type="topRight" dataOnly="0" labelOnly="1" outline="0"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fieldPosition="0">
        <references count="1">
          <reference field="1" count="0"/>
        </references>
      </pivotArea>
    </format>
    <format dxfId="10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0" name="PivotTable1"/>
  </pivotTables>
  <data>
    <tabular pivotCacheId="1">
      <items count="7">
        <i x="1"/>
        <i x="3" s="1"/>
        <i x="0" s="1"/>
        <i x="5"/>
        <i x="4"/>
        <i x="2"/>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0" name="PivotTable1"/>
  </pivotTables>
  <data>
    <tabular pivotCacheId="1">
      <items count="6">
        <i x="5"/>
        <i x="1" s="1"/>
        <i x="4"/>
        <i x="3"/>
        <i x="2"/>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نام_کالا1" sourceName="نام کالا">
  <data>
    <tabular pivotCacheId="1">
      <items count="7">
        <i x="1"/>
        <i x="3" s="1"/>
        <i x="0" s="1"/>
        <i x="5"/>
        <i x="4"/>
        <i x="2"/>
        <i x="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نام_برند1" sourceName="نام برند">
  <data>
    <tabular pivotCacheId="1">
      <items count="6">
        <i x="5"/>
        <i x="1" s="1"/>
        <i x="4"/>
        <i x="3" s="1"/>
        <i x="2"/>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کالا 1" cache="Slicer_نام_کالا" caption="نام کالا" columnCount="6" style="SlicerStyleLight2" rowHeight="241300"/>
  <slicer name="نام برند 1" cache="Slicer_نام_برند" caption="نام برند" columnCount="6"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نام کالا" cache="Slicer_نام_کالا" caption="نام کالا" style="SlicerStyleLight2" rowHeight="241300"/>
  <slicer name="نام برند" cache="Slicer_نام_برند" caption="نام برند" style="SlicerStyleLight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نام کالا 3" cache="Slicer_نام_کالا1" caption="نام کالا" style="SlicerStyleLight2" rowHeight="241300"/>
  <slicer name="نام برند 3" cache="Slicer_نام_برند1" caption="نام برند" style="SlicerStyleLight6" rowHeight="241300"/>
</slicers>
</file>

<file path=xl/tables/table1.xml><?xml version="1.0" encoding="utf-8"?>
<table xmlns="http://schemas.openxmlformats.org/spreadsheetml/2006/main" id="1" name="Table1" displayName="Table1" ref="A1:F455" totalsRowShown="0" headerRowDxfId="22" dataDxfId="20" headerRowBorderDxfId="21" tableBorderDxfId="19" totalsRowBorderDxfId="18">
  <autoFilter ref="A1:F455"/>
  <tableColumns count="6">
    <tableColumn id="1" name="نام برند" dataDxfId="17"/>
    <tableColumn id="2" name="نام کالا" dataDxfId="16"/>
    <tableColumn id="3" name="تعداد فروش" dataDxfId="15"/>
    <tableColumn id="4" name="قیمت واحد" dataDxfId="14"/>
    <tableColumn id="5" name="فروشنده" dataDxfId="13"/>
    <tableColumn id="6" name="قیمت کل" dataDxfId="12"/>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F455" totalsRowShown="0" headerRowDxfId="11" dataDxfId="9" headerRowBorderDxfId="10" tableBorderDxfId="8" totalsRowBorderDxfId="7">
  <autoFilter ref="A1:F455"/>
  <tableColumns count="6">
    <tableColumn id="1" name="نام برند" dataDxfId="6"/>
    <tableColumn id="2" name="نام کالا" dataDxfId="5"/>
    <tableColumn id="3" name="تعداد فروش" dataDxfId="4"/>
    <tableColumn id="4" name="قیمت واحد" dataDxfId="3"/>
    <tableColumn id="5" name="فروشنده" dataDxfId="2"/>
    <tableColumn id="6" name="قیمت کل"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table" Target="../tables/table1.xml"/><Relationship Id="rId4" Type="http://schemas.openxmlformats.org/officeDocument/2006/relationships/pivotTable" Target="../pivotTables/pivotTable4.xml"/><Relationship Id="rId9"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0.v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1.vml"/><Relationship Id="rId1" Type="http://schemas.openxmlformats.org/officeDocument/2006/relationships/drawing" Target="../drawings/drawing1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2.bin"/><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showGridLines="0" showRowColHeaders="0" rightToLeft="1" zoomScaleNormal="100" workbookViewId="0"/>
  </sheetViews>
  <sheetFormatPr defaultRowHeight="15" x14ac:dyDescent="0.25"/>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514350</xdr:colOff>
                    <xdr:row>3</xdr:row>
                    <xdr:rowOff>180975</xdr:rowOff>
                  </from>
                  <to>
                    <xdr:col>5</xdr:col>
                    <xdr:colOff>390525</xdr:colOff>
                    <xdr:row>6</xdr:row>
                    <xdr:rowOff>104775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xdr:col>
                    <xdr:colOff>514350</xdr:colOff>
                    <xdr:row>5</xdr:row>
                    <xdr:rowOff>171450</xdr:rowOff>
                  </from>
                  <to>
                    <xdr:col>5</xdr:col>
                    <xdr:colOff>390525</xdr:colOff>
                    <xdr:row>8</xdr:row>
                    <xdr:rowOff>95250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514350</xdr:colOff>
                    <xdr:row>8</xdr:row>
                    <xdr:rowOff>47625</xdr:rowOff>
                  </from>
                  <to>
                    <xdr:col>5</xdr:col>
                    <xdr:colOff>390525</xdr:colOff>
                    <xdr:row>10</xdr:row>
                    <xdr:rowOff>161925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55"/>
  <sheetViews>
    <sheetView showGridLines="0" rightToLeft="1" zoomScale="90" zoomScaleNormal="90" workbookViewId="0">
      <selection activeCell="C6" sqref="C6"/>
    </sheetView>
  </sheetViews>
  <sheetFormatPr defaultRowHeight="15" x14ac:dyDescent="0.25"/>
  <cols>
    <col min="1" max="2" width="9.140625" style="7"/>
    <col min="3" max="3" width="10" style="7" customWidth="1"/>
    <col min="4" max="4" width="9.28515625" style="7" customWidth="1"/>
    <col min="5" max="7" width="9.140625" style="7"/>
    <col min="8" max="8" width="15" style="7" bestFit="1" customWidth="1"/>
    <col min="9" max="9" width="16.42578125" style="7" bestFit="1" customWidth="1"/>
    <col min="10" max="11" width="10.85546875" style="7" bestFit="1" customWidth="1"/>
    <col min="12" max="12" width="11.28515625" style="7" bestFit="1" customWidth="1"/>
    <col min="13" max="13" width="11.5703125" style="7" bestFit="1" customWidth="1"/>
    <col min="14" max="15" width="11.42578125" style="7" bestFit="1" customWidth="1"/>
    <col min="16" max="17" width="8.42578125" style="7" bestFit="1" customWidth="1"/>
    <col min="18" max="19" width="7.28515625" style="7" bestFit="1" customWidth="1"/>
    <col min="20" max="21" width="10.28515625" style="7" bestFit="1" customWidth="1"/>
    <col min="22" max="22" width="8.42578125" style="7" bestFit="1" customWidth="1"/>
    <col min="23" max="25" width="7.28515625" style="7" bestFit="1" customWidth="1"/>
    <col min="26" max="26" width="11.85546875" style="7" bestFit="1" customWidth="1"/>
    <col min="27" max="27" width="9" style="7" bestFit="1" customWidth="1"/>
    <col min="28" max="28" width="8.42578125" style="7" bestFit="1" customWidth="1"/>
    <col min="29" max="31" width="7.28515625" style="7" bestFit="1" customWidth="1"/>
    <col min="32" max="32" width="10.5703125" style="7" bestFit="1" customWidth="1"/>
    <col min="33" max="34" width="8.42578125" style="7" bestFit="1" customWidth="1"/>
    <col min="35" max="35" width="7.28515625" style="7" bestFit="1" customWidth="1"/>
    <col min="36" max="36" width="8.42578125" style="7" bestFit="1" customWidth="1"/>
    <col min="37" max="37" width="7.28515625" style="7" bestFit="1" customWidth="1"/>
    <col min="38" max="38" width="8.5703125" style="7" bestFit="1" customWidth="1"/>
    <col min="39" max="40" width="8.42578125" style="7" bestFit="1" customWidth="1"/>
    <col min="41" max="41" width="7.28515625" style="7" bestFit="1" customWidth="1"/>
    <col min="42" max="42" width="8.42578125" style="7" bestFit="1" customWidth="1"/>
    <col min="43" max="43" width="7.28515625" style="7" bestFit="1" customWidth="1"/>
    <col min="44" max="44" width="9.140625" style="7"/>
    <col min="45" max="45" width="11.42578125" style="7" bestFit="1" customWidth="1"/>
    <col min="46" max="16384" width="9.140625" style="7"/>
  </cols>
  <sheetData>
    <row r="1" spans="1:15" x14ac:dyDescent="0.25">
      <c r="A1" s="6" t="s">
        <v>10</v>
      </c>
      <c r="B1" s="6" t="s">
        <v>11</v>
      </c>
      <c r="C1" s="6" t="s">
        <v>12</v>
      </c>
      <c r="D1" s="6" t="s">
        <v>13</v>
      </c>
      <c r="E1" s="6" t="s">
        <v>14</v>
      </c>
      <c r="F1" s="6" t="s">
        <v>15</v>
      </c>
    </row>
    <row r="2" spans="1:15" ht="22.5" x14ac:dyDescent="0.6">
      <c r="A2" s="6" t="s">
        <v>16</v>
      </c>
      <c r="B2" s="6" t="s">
        <v>17</v>
      </c>
      <c r="C2" s="6">
        <v>32</v>
      </c>
      <c r="D2" s="6">
        <v>1125</v>
      </c>
      <c r="E2" s="6" t="s">
        <v>18</v>
      </c>
      <c r="F2" s="6">
        <v>36000</v>
      </c>
      <c r="H2" s="8" t="s">
        <v>38</v>
      </c>
      <c r="I2" s="9"/>
      <c r="J2"/>
      <c r="K2"/>
    </row>
    <row r="3" spans="1:15" ht="22.5" x14ac:dyDescent="0.6">
      <c r="A3" s="6" t="s">
        <v>16</v>
      </c>
      <c r="B3" s="6" t="s">
        <v>21</v>
      </c>
      <c r="C3" s="6">
        <v>98</v>
      </c>
      <c r="D3" s="6">
        <v>1001</v>
      </c>
      <c r="E3" s="6" t="s">
        <v>18</v>
      </c>
      <c r="F3" s="6">
        <v>98098</v>
      </c>
      <c r="H3" s="9"/>
      <c r="I3" s="9" t="s">
        <v>24</v>
      </c>
      <c r="J3"/>
      <c r="K3"/>
    </row>
    <row r="4" spans="1:15" ht="22.5" x14ac:dyDescent="0.6">
      <c r="A4" s="6" t="s">
        <v>16</v>
      </c>
      <c r="B4" s="6" t="s">
        <v>29</v>
      </c>
      <c r="C4" s="6">
        <v>42</v>
      </c>
      <c r="D4" s="6">
        <v>1078</v>
      </c>
      <c r="E4" s="6" t="s">
        <v>30</v>
      </c>
      <c r="F4" s="6">
        <v>45276</v>
      </c>
      <c r="H4" s="31" t="s">
        <v>31</v>
      </c>
      <c r="I4" s="10">
        <v>1004790</v>
      </c>
      <c r="J4"/>
      <c r="K4"/>
    </row>
    <row r="5" spans="1:15" ht="22.5" x14ac:dyDescent="0.6">
      <c r="A5" s="6" t="s">
        <v>24</v>
      </c>
      <c r="B5" s="6" t="s">
        <v>31</v>
      </c>
      <c r="C5" s="6">
        <v>65</v>
      </c>
      <c r="D5" s="6">
        <v>1115</v>
      </c>
      <c r="E5" s="6" t="s">
        <v>18</v>
      </c>
      <c r="F5" s="6">
        <v>72475</v>
      </c>
      <c r="H5" s="31" t="s">
        <v>17</v>
      </c>
      <c r="I5" s="10">
        <v>934927</v>
      </c>
      <c r="J5"/>
      <c r="K5"/>
    </row>
    <row r="6" spans="1:15" ht="22.5" x14ac:dyDescent="0.6">
      <c r="A6" s="6" t="s">
        <v>27</v>
      </c>
      <c r="B6" s="6" t="s">
        <v>32</v>
      </c>
      <c r="C6" s="6">
        <v>17</v>
      </c>
      <c r="D6" s="6">
        <v>1305</v>
      </c>
      <c r="E6" s="6" t="s">
        <v>30</v>
      </c>
      <c r="F6" s="6">
        <v>22185</v>
      </c>
      <c r="H6" s="11" t="s">
        <v>39</v>
      </c>
      <c r="I6" s="10">
        <v>1939717</v>
      </c>
      <c r="J6"/>
      <c r="K6"/>
    </row>
    <row r="7" spans="1:15" x14ac:dyDescent="0.25">
      <c r="A7" s="6" t="s">
        <v>24</v>
      </c>
      <c r="B7" s="6" t="s">
        <v>31</v>
      </c>
      <c r="C7" s="6">
        <v>37</v>
      </c>
      <c r="D7" s="6">
        <v>1362</v>
      </c>
      <c r="E7" s="6" t="s">
        <v>33</v>
      </c>
      <c r="F7" s="6">
        <v>50394</v>
      </c>
      <c r="H7"/>
      <c r="I7"/>
    </row>
    <row r="8" spans="1:15" x14ac:dyDescent="0.25">
      <c r="A8" s="6" t="s">
        <v>27</v>
      </c>
      <c r="B8" s="6" t="s">
        <v>29</v>
      </c>
      <c r="C8" s="6">
        <v>96</v>
      </c>
      <c r="D8" s="6">
        <v>1049</v>
      </c>
      <c r="E8" s="6" t="s">
        <v>18</v>
      </c>
      <c r="F8" s="6">
        <v>100704</v>
      </c>
      <c r="H8"/>
      <c r="I8"/>
    </row>
    <row r="9" spans="1:15" x14ac:dyDescent="0.25">
      <c r="A9" s="6" t="s">
        <v>26</v>
      </c>
      <c r="B9" s="6" t="s">
        <v>34</v>
      </c>
      <c r="C9" s="6">
        <v>74</v>
      </c>
      <c r="D9" s="6">
        <v>1225</v>
      </c>
      <c r="E9" s="6" t="s">
        <v>18</v>
      </c>
      <c r="F9" s="6">
        <v>90650</v>
      </c>
      <c r="H9"/>
      <c r="I9"/>
    </row>
    <row r="10" spans="1:15" x14ac:dyDescent="0.25">
      <c r="A10" s="6" t="s">
        <v>27</v>
      </c>
      <c r="B10" s="6" t="s">
        <v>35</v>
      </c>
      <c r="C10" s="6">
        <v>80</v>
      </c>
      <c r="D10" s="6">
        <v>1302</v>
      </c>
      <c r="E10" s="6" t="s">
        <v>33</v>
      </c>
      <c r="F10" s="6">
        <v>104160</v>
      </c>
      <c r="H10"/>
      <c r="I10"/>
    </row>
    <row r="11" spans="1:15" x14ac:dyDescent="0.25">
      <c r="A11" s="6" t="s">
        <v>16</v>
      </c>
      <c r="B11" s="6" t="s">
        <v>31</v>
      </c>
      <c r="C11" s="6">
        <v>100</v>
      </c>
      <c r="D11" s="6">
        <v>1265</v>
      </c>
      <c r="E11" s="6" t="s">
        <v>30</v>
      </c>
      <c r="F11" s="6">
        <v>126500</v>
      </c>
      <c r="H11"/>
      <c r="I11"/>
    </row>
    <row r="12" spans="1:15" x14ac:dyDescent="0.25">
      <c r="A12" s="6" t="s">
        <v>16</v>
      </c>
      <c r="B12" s="6" t="s">
        <v>29</v>
      </c>
      <c r="C12" s="6">
        <v>28</v>
      </c>
      <c r="D12" s="6">
        <v>1104</v>
      </c>
      <c r="E12" s="6" t="s">
        <v>33</v>
      </c>
      <c r="F12" s="6">
        <v>30912</v>
      </c>
    </row>
    <row r="13" spans="1:15" x14ac:dyDescent="0.25">
      <c r="A13" s="6" t="s">
        <v>16</v>
      </c>
      <c r="B13" s="6" t="s">
        <v>17</v>
      </c>
      <c r="C13" s="6">
        <v>22</v>
      </c>
      <c r="D13" s="6">
        <v>1025</v>
      </c>
      <c r="E13" s="6" t="s">
        <v>36</v>
      </c>
      <c r="F13" s="6">
        <v>22550</v>
      </c>
      <c r="H13" s="7" t="s">
        <v>19</v>
      </c>
      <c r="I13" s="7" t="s">
        <v>20</v>
      </c>
    </row>
    <row r="14" spans="1:15" x14ac:dyDescent="0.25">
      <c r="A14" s="6" t="s">
        <v>24</v>
      </c>
      <c r="B14" s="6" t="s">
        <v>35</v>
      </c>
      <c r="C14" s="6">
        <v>50</v>
      </c>
      <c r="D14" s="6">
        <v>1287</v>
      </c>
      <c r="E14" s="6" t="s">
        <v>18</v>
      </c>
      <c r="F14" s="6">
        <v>64350</v>
      </c>
      <c r="H14" s="7" t="s">
        <v>22</v>
      </c>
      <c r="I14" s="7" t="s">
        <v>23</v>
      </c>
      <c r="J14" s="7" t="s">
        <v>24</v>
      </c>
      <c r="K14" s="7" t="s">
        <v>25</v>
      </c>
      <c r="L14" s="7" t="s">
        <v>26</v>
      </c>
      <c r="M14" s="7" t="s">
        <v>27</v>
      </c>
      <c r="N14" s="7" t="s">
        <v>16</v>
      </c>
      <c r="O14" s="7" t="s">
        <v>28</v>
      </c>
    </row>
    <row r="15" spans="1:15" x14ac:dyDescent="0.25">
      <c r="A15" s="6" t="s">
        <v>27</v>
      </c>
      <c r="B15" s="6" t="s">
        <v>29</v>
      </c>
      <c r="C15" s="6">
        <v>53</v>
      </c>
      <c r="D15" s="6">
        <v>1060</v>
      </c>
      <c r="E15" s="6" t="s">
        <v>18</v>
      </c>
      <c r="F15" s="6">
        <v>56180</v>
      </c>
      <c r="H15" s="30" t="s">
        <v>21</v>
      </c>
      <c r="I15" s="13">
        <v>3.5960130942782526E-3</v>
      </c>
      <c r="J15" s="13">
        <v>2.2348813517228155E-2</v>
      </c>
      <c r="K15" s="13">
        <v>2.734984738378814E-2</v>
      </c>
      <c r="L15" s="13">
        <v>2.4331091159498466E-2</v>
      </c>
      <c r="M15" s="13">
        <v>2.1130552320530967E-2</v>
      </c>
      <c r="N15" s="13">
        <v>3.4683840499768769E-2</v>
      </c>
      <c r="O15" s="13">
        <v>0.13344015797509273</v>
      </c>
    </row>
    <row r="16" spans="1:15" x14ac:dyDescent="0.25">
      <c r="A16" s="6" t="s">
        <v>24</v>
      </c>
      <c r="B16" s="6" t="s">
        <v>29</v>
      </c>
      <c r="C16" s="6">
        <v>99</v>
      </c>
      <c r="D16" s="6">
        <v>1171</v>
      </c>
      <c r="E16" s="6" t="s">
        <v>30</v>
      </c>
      <c r="F16" s="6">
        <v>115929</v>
      </c>
      <c r="H16" s="30" t="s">
        <v>31</v>
      </c>
      <c r="I16" s="13">
        <v>9.419586819059092E-3</v>
      </c>
      <c r="J16" s="13">
        <v>3.5466670563521166E-2</v>
      </c>
      <c r="K16" s="13">
        <v>1.3015917591693092E-2</v>
      </c>
      <c r="L16" s="13">
        <v>1.5807710279598604E-2</v>
      </c>
      <c r="M16" s="13">
        <v>2.9594880323856848E-2</v>
      </c>
      <c r="N16" s="13">
        <v>3.7343690777253746E-2</v>
      </c>
      <c r="O16" s="13">
        <v>0.14064845635498255</v>
      </c>
    </row>
    <row r="17" spans="1:22" x14ac:dyDescent="0.25">
      <c r="A17" s="6" t="s">
        <v>16</v>
      </c>
      <c r="B17" s="6" t="s">
        <v>29</v>
      </c>
      <c r="C17" s="6">
        <v>96</v>
      </c>
      <c r="D17" s="6">
        <v>1100</v>
      </c>
      <c r="E17" s="6" t="s">
        <v>33</v>
      </c>
      <c r="F17" s="6">
        <v>105600</v>
      </c>
      <c r="H17" s="30" t="s">
        <v>17</v>
      </c>
      <c r="I17" s="13">
        <v>1.625214229928958E-2</v>
      </c>
      <c r="J17" s="13">
        <v>3.3000674678232415E-2</v>
      </c>
      <c r="K17" s="13">
        <v>2.6733339588067184E-2</v>
      </c>
      <c r="L17" s="13">
        <v>1.2637845050758295E-2</v>
      </c>
      <c r="M17" s="13">
        <v>3.5667796260304516E-2</v>
      </c>
      <c r="N17" s="13">
        <v>2.7298665870917681E-2</v>
      </c>
      <c r="O17" s="13">
        <v>0.15159046374756968</v>
      </c>
    </row>
    <row r="18" spans="1:22" x14ac:dyDescent="0.25">
      <c r="A18" s="6" t="s">
        <v>24</v>
      </c>
      <c r="B18" s="6" t="s">
        <v>29</v>
      </c>
      <c r="C18" s="6">
        <v>30</v>
      </c>
      <c r="D18" s="6">
        <v>1267</v>
      </c>
      <c r="E18" s="6" t="s">
        <v>18</v>
      </c>
      <c r="F18" s="6">
        <v>38010</v>
      </c>
      <c r="H18" s="30" t="s">
        <v>34</v>
      </c>
      <c r="I18" s="13">
        <v>1.2607559714177019E-2</v>
      </c>
      <c r="J18" s="13">
        <v>3.1401658323374118E-2</v>
      </c>
      <c r="K18" s="13">
        <v>2.3339546416019857E-2</v>
      </c>
      <c r="L18" s="13">
        <v>2.6924123089491193E-2</v>
      </c>
      <c r="M18" s="13">
        <v>2.0304941571537883E-2</v>
      </c>
      <c r="N18" s="13">
        <v>2.7851496805108775E-2</v>
      </c>
      <c r="O18" s="13">
        <v>0.14242932591970883</v>
      </c>
    </row>
    <row r="19" spans="1:22" x14ac:dyDescent="0.25">
      <c r="A19" s="6" t="s">
        <v>24</v>
      </c>
      <c r="B19" s="6" t="s">
        <v>32</v>
      </c>
      <c r="C19" s="6">
        <v>37</v>
      </c>
      <c r="D19" s="6">
        <v>1248</v>
      </c>
      <c r="E19" s="6" t="s">
        <v>18</v>
      </c>
      <c r="F19" s="6">
        <v>46176</v>
      </c>
      <c r="H19" s="30" t="s">
        <v>32</v>
      </c>
      <c r="I19" s="13">
        <v>1.4492310101232796E-2</v>
      </c>
      <c r="J19" s="13">
        <v>2.5013146589288691E-2</v>
      </c>
      <c r="K19" s="13">
        <v>4.1967463947565849E-2</v>
      </c>
      <c r="L19" s="13">
        <v>3.4371492080878648E-2</v>
      </c>
      <c r="M19" s="13">
        <v>2.8491336311179644E-2</v>
      </c>
      <c r="N19" s="13">
        <v>1.3431370285820865E-2</v>
      </c>
      <c r="O19" s="13">
        <v>0.15776711931596649</v>
      </c>
    </row>
    <row r="20" spans="1:22" x14ac:dyDescent="0.25">
      <c r="A20" s="6" t="s">
        <v>26</v>
      </c>
      <c r="B20" s="6" t="s">
        <v>32</v>
      </c>
      <c r="C20" s="6">
        <v>68</v>
      </c>
      <c r="D20" s="6">
        <v>1098</v>
      </c>
      <c r="E20" s="6" t="s">
        <v>33</v>
      </c>
      <c r="F20" s="6">
        <v>74664</v>
      </c>
      <c r="H20" s="30" t="s">
        <v>29</v>
      </c>
      <c r="I20" s="13">
        <v>3.4947266451873744E-2</v>
      </c>
      <c r="J20" s="13">
        <v>2.5430187675195202E-2</v>
      </c>
      <c r="K20" s="13">
        <v>1.4733145592484606E-2</v>
      </c>
      <c r="L20" s="13">
        <v>1.677828825159787E-2</v>
      </c>
      <c r="M20" s="13">
        <v>1.6083596282767905E-2</v>
      </c>
      <c r="N20" s="13">
        <v>2.2375216118350295E-2</v>
      </c>
      <c r="O20" s="13">
        <v>0.13034770037226961</v>
      </c>
    </row>
    <row r="21" spans="1:22" x14ac:dyDescent="0.25">
      <c r="A21" s="6" t="s">
        <v>16</v>
      </c>
      <c r="B21" s="6" t="s">
        <v>35</v>
      </c>
      <c r="C21" s="6">
        <v>15</v>
      </c>
      <c r="D21" s="6">
        <v>1347</v>
      </c>
      <c r="E21" s="6" t="s">
        <v>36</v>
      </c>
      <c r="F21" s="6">
        <v>20205</v>
      </c>
      <c r="H21" s="30" t="s">
        <v>35</v>
      </c>
      <c r="I21" s="13">
        <v>2.7383274206331808E-2</v>
      </c>
      <c r="J21" s="13">
        <v>1.7890056603929429E-2</v>
      </c>
      <c r="K21" s="13">
        <v>2.8748020422623755E-2</v>
      </c>
      <c r="L21" s="13">
        <v>3.3495899937247935E-2</v>
      </c>
      <c r="M21" s="13">
        <v>2.3226064647827775E-2</v>
      </c>
      <c r="N21" s="13">
        <v>1.303346049644938E-2</v>
      </c>
      <c r="O21" s="13">
        <v>0.14377677631441008</v>
      </c>
      <c r="V21" s="15">
        <v>66</v>
      </c>
    </row>
    <row r="22" spans="1:22" x14ac:dyDescent="0.25">
      <c r="A22" s="6" t="s">
        <v>25</v>
      </c>
      <c r="B22" s="6" t="s">
        <v>31</v>
      </c>
      <c r="C22" s="6">
        <v>28</v>
      </c>
      <c r="D22" s="6">
        <v>1326</v>
      </c>
      <c r="E22" s="6" t="s">
        <v>37</v>
      </c>
      <c r="F22" s="6">
        <v>37128</v>
      </c>
      <c r="H22" s="12" t="s">
        <v>28</v>
      </c>
      <c r="I22" s="13">
        <v>0.11869815268624229</v>
      </c>
      <c r="J22" s="13">
        <v>0.19055120795076919</v>
      </c>
      <c r="K22" s="13">
        <v>0.17588728094224249</v>
      </c>
      <c r="L22" s="13">
        <v>0.16434644984907101</v>
      </c>
      <c r="M22" s="13">
        <v>0.17449916771800553</v>
      </c>
      <c r="N22" s="13">
        <v>0.1760177408536695</v>
      </c>
      <c r="O22" s="13">
        <v>1</v>
      </c>
    </row>
    <row r="23" spans="1:22" x14ac:dyDescent="0.25">
      <c r="A23" s="6" t="s">
        <v>24</v>
      </c>
      <c r="B23" s="6" t="s">
        <v>21</v>
      </c>
      <c r="C23" s="6">
        <v>29</v>
      </c>
      <c r="D23" s="6">
        <v>1484</v>
      </c>
      <c r="E23" s="6" t="s">
        <v>33</v>
      </c>
      <c r="F23" s="6">
        <v>43036</v>
      </c>
    </row>
    <row r="24" spans="1:22" x14ac:dyDescent="0.25">
      <c r="A24" s="6" t="s">
        <v>16</v>
      </c>
      <c r="B24" s="6" t="s">
        <v>34</v>
      </c>
      <c r="C24" s="6">
        <v>96</v>
      </c>
      <c r="D24" s="6">
        <v>1192</v>
      </c>
      <c r="E24" s="6" t="s">
        <v>33</v>
      </c>
      <c r="F24" s="6">
        <v>114432</v>
      </c>
      <c r="H24" s="7" t="s">
        <v>22</v>
      </c>
      <c r="I24" s="7" t="s">
        <v>19</v>
      </c>
    </row>
    <row r="25" spans="1:22" x14ac:dyDescent="0.25">
      <c r="A25" s="6" t="s">
        <v>16</v>
      </c>
      <c r="B25" s="6" t="s">
        <v>31</v>
      </c>
      <c r="C25" s="6">
        <v>85</v>
      </c>
      <c r="D25" s="6">
        <v>1152</v>
      </c>
      <c r="E25" s="6" t="s">
        <v>30</v>
      </c>
      <c r="F25" s="6">
        <v>97920</v>
      </c>
      <c r="H25" s="30" t="s">
        <v>21</v>
      </c>
      <c r="I25" s="13">
        <v>1</v>
      </c>
    </row>
    <row r="26" spans="1:22" x14ac:dyDescent="0.25">
      <c r="A26" s="6" t="s">
        <v>26</v>
      </c>
      <c r="B26" s="6" t="s">
        <v>31</v>
      </c>
      <c r="C26" s="6">
        <v>82</v>
      </c>
      <c r="D26" s="6">
        <v>1108</v>
      </c>
      <c r="E26" s="6" t="s">
        <v>30</v>
      </c>
      <c r="F26" s="6">
        <v>90856</v>
      </c>
      <c r="H26" s="32" t="s">
        <v>23</v>
      </c>
      <c r="I26" s="13">
        <v>2.694850747216191E-2</v>
      </c>
    </row>
    <row r="27" spans="1:22" x14ac:dyDescent="0.25">
      <c r="A27" s="6" t="s">
        <v>16</v>
      </c>
      <c r="B27" s="6" t="s">
        <v>31</v>
      </c>
      <c r="C27" s="6">
        <v>11</v>
      </c>
      <c r="D27" s="6">
        <v>1140</v>
      </c>
      <c r="E27" s="6" t="s">
        <v>18</v>
      </c>
      <c r="F27" s="6">
        <v>12540</v>
      </c>
      <c r="H27" s="32" t="s">
        <v>24</v>
      </c>
      <c r="I27" s="13">
        <v>0.16748191741049701</v>
      </c>
    </row>
    <row r="28" spans="1:22" x14ac:dyDescent="0.25">
      <c r="A28" s="6" t="s">
        <v>26</v>
      </c>
      <c r="B28" s="6" t="s">
        <v>32</v>
      </c>
      <c r="C28" s="6">
        <v>5</v>
      </c>
      <c r="D28" s="6">
        <v>1467</v>
      </c>
      <c r="E28" s="6" t="s">
        <v>30</v>
      </c>
      <c r="F28" s="6">
        <v>7335</v>
      </c>
      <c r="H28" s="32" t="s">
        <v>25</v>
      </c>
      <c r="I28" s="13">
        <v>0.20495964482366036</v>
      </c>
    </row>
    <row r="29" spans="1:22" x14ac:dyDescent="0.25">
      <c r="A29" s="6" t="s">
        <v>24</v>
      </c>
      <c r="B29" s="6" t="s">
        <v>17</v>
      </c>
      <c r="C29" s="6">
        <v>5</v>
      </c>
      <c r="D29" s="6">
        <v>1276</v>
      </c>
      <c r="E29" s="6" t="s">
        <v>33</v>
      </c>
      <c r="F29" s="6">
        <v>6380</v>
      </c>
      <c r="H29" s="32" t="s">
        <v>26</v>
      </c>
      <c r="I29" s="13">
        <v>0.18233709798245279</v>
      </c>
    </row>
    <row r="30" spans="1:22" x14ac:dyDescent="0.25">
      <c r="A30" s="6" t="s">
        <v>23</v>
      </c>
      <c r="B30" s="6" t="s">
        <v>21</v>
      </c>
      <c r="C30" s="6">
        <v>15</v>
      </c>
      <c r="D30" s="6">
        <v>1005</v>
      </c>
      <c r="E30" s="6" t="s">
        <v>33</v>
      </c>
      <c r="F30" s="6">
        <v>15075</v>
      </c>
      <c r="H30" s="32" t="s">
        <v>27</v>
      </c>
      <c r="I30" s="13">
        <v>0.15835227296774548</v>
      </c>
    </row>
    <row r="31" spans="1:22" x14ac:dyDescent="0.25">
      <c r="A31" s="6" t="s">
        <v>27</v>
      </c>
      <c r="B31" s="6" t="s">
        <v>35</v>
      </c>
      <c r="C31" s="6">
        <v>94</v>
      </c>
      <c r="D31" s="6">
        <v>1155</v>
      </c>
      <c r="E31" s="6" t="s">
        <v>30</v>
      </c>
      <c r="F31" s="6">
        <v>108570</v>
      </c>
      <c r="H31" s="32" t="s">
        <v>16</v>
      </c>
      <c r="I31" s="13">
        <v>0.25992055934348246</v>
      </c>
    </row>
    <row r="32" spans="1:22" x14ac:dyDescent="0.25">
      <c r="A32" s="6" t="s">
        <v>25</v>
      </c>
      <c r="B32" s="6" t="s">
        <v>32</v>
      </c>
      <c r="C32" s="6">
        <v>11</v>
      </c>
      <c r="D32" s="6">
        <v>1367</v>
      </c>
      <c r="E32" s="6" t="s">
        <v>36</v>
      </c>
      <c r="F32" s="6">
        <v>15037</v>
      </c>
      <c r="H32" s="30" t="s">
        <v>31</v>
      </c>
      <c r="I32" s="13">
        <v>1</v>
      </c>
    </row>
    <row r="33" spans="1:9" x14ac:dyDescent="0.25">
      <c r="A33" s="6" t="s">
        <v>24</v>
      </c>
      <c r="B33" s="6" t="s">
        <v>32</v>
      </c>
      <c r="C33" s="6">
        <v>84</v>
      </c>
      <c r="D33" s="6">
        <v>1047</v>
      </c>
      <c r="E33" s="6" t="s">
        <v>18</v>
      </c>
      <c r="F33" s="6">
        <v>87948</v>
      </c>
      <c r="H33" s="32" t="s">
        <v>23</v>
      </c>
      <c r="I33" s="13">
        <v>6.6972557418511602E-2</v>
      </c>
    </row>
    <row r="34" spans="1:9" x14ac:dyDescent="0.25">
      <c r="A34" s="6" t="s">
        <v>26</v>
      </c>
      <c r="B34" s="6" t="s">
        <v>34</v>
      </c>
      <c r="C34" s="6">
        <v>62</v>
      </c>
      <c r="D34" s="6">
        <v>1241</v>
      </c>
      <c r="E34" s="6" t="s">
        <v>30</v>
      </c>
      <c r="F34" s="6">
        <v>76942</v>
      </c>
      <c r="H34" s="32" t="s">
        <v>24</v>
      </c>
      <c r="I34" s="13">
        <v>0.25216537374577974</v>
      </c>
    </row>
    <row r="35" spans="1:9" x14ac:dyDescent="0.25">
      <c r="A35" s="6" t="s">
        <v>24</v>
      </c>
      <c r="B35" s="6" t="s">
        <v>32</v>
      </c>
      <c r="C35" s="6">
        <v>64</v>
      </c>
      <c r="D35" s="6">
        <v>1230</v>
      </c>
      <c r="E35" s="6" t="s">
        <v>33</v>
      </c>
      <c r="F35" s="6">
        <v>78720</v>
      </c>
      <c r="H35" s="32" t="s">
        <v>25</v>
      </c>
      <c r="I35" s="13">
        <v>9.2542200099532027E-2</v>
      </c>
    </row>
    <row r="36" spans="1:9" x14ac:dyDescent="0.25">
      <c r="A36" s="6" t="s">
        <v>25</v>
      </c>
      <c r="B36" s="6" t="s">
        <v>34</v>
      </c>
      <c r="C36" s="6">
        <v>39</v>
      </c>
      <c r="D36" s="6">
        <v>1078</v>
      </c>
      <c r="E36" s="6" t="s">
        <v>18</v>
      </c>
      <c r="F36" s="6">
        <v>42042</v>
      </c>
      <c r="H36" s="32" t="s">
        <v>26</v>
      </c>
      <c r="I36" s="13">
        <v>0.11239163720148862</v>
      </c>
    </row>
    <row r="37" spans="1:9" x14ac:dyDescent="0.25">
      <c r="A37" s="6" t="s">
        <v>24</v>
      </c>
      <c r="B37" s="6" t="s">
        <v>21</v>
      </c>
      <c r="C37" s="6">
        <v>21</v>
      </c>
      <c r="D37" s="6">
        <v>1301</v>
      </c>
      <c r="E37" s="6" t="s">
        <v>37</v>
      </c>
      <c r="F37" s="6">
        <v>27321</v>
      </c>
      <c r="H37" s="32" t="s">
        <v>27</v>
      </c>
      <c r="I37" s="13">
        <v>0.21041738452615752</v>
      </c>
    </row>
    <row r="38" spans="1:9" x14ac:dyDescent="0.25">
      <c r="A38" s="6" t="s">
        <v>23</v>
      </c>
      <c r="B38" s="6" t="s">
        <v>35</v>
      </c>
      <c r="C38" s="6">
        <v>30</v>
      </c>
      <c r="D38" s="6">
        <v>1338</v>
      </c>
      <c r="E38" s="6" t="s">
        <v>30</v>
      </c>
      <c r="F38" s="6">
        <v>40140</v>
      </c>
      <c r="H38" s="32" t="s">
        <v>16</v>
      </c>
      <c r="I38" s="13">
        <v>0.2655108470085305</v>
      </c>
    </row>
    <row r="39" spans="1:9" x14ac:dyDescent="0.25">
      <c r="A39" s="6" t="s">
        <v>27</v>
      </c>
      <c r="B39" s="6" t="s">
        <v>17</v>
      </c>
      <c r="C39" s="6">
        <v>69</v>
      </c>
      <c r="D39" s="6">
        <v>1456</v>
      </c>
      <c r="E39" s="6" t="s">
        <v>37</v>
      </c>
      <c r="F39" s="6">
        <v>100464</v>
      </c>
      <c r="H39" s="30" t="s">
        <v>17</v>
      </c>
      <c r="I39" s="13">
        <v>1</v>
      </c>
    </row>
    <row r="40" spans="1:9" x14ac:dyDescent="0.25">
      <c r="A40" s="6" t="s">
        <v>23</v>
      </c>
      <c r="B40" s="6" t="s">
        <v>35</v>
      </c>
      <c r="C40" s="6">
        <v>11</v>
      </c>
      <c r="D40" s="6">
        <v>1013</v>
      </c>
      <c r="E40" s="6" t="s">
        <v>30</v>
      </c>
      <c r="F40" s="6">
        <v>11143</v>
      </c>
      <c r="H40" s="32" t="s">
        <v>23</v>
      </c>
      <c r="I40" s="13">
        <v>0.1072108488720824</v>
      </c>
    </row>
    <row r="41" spans="1:9" x14ac:dyDescent="0.25">
      <c r="A41" s="6" t="s">
        <v>27</v>
      </c>
      <c r="B41" s="6" t="s">
        <v>31</v>
      </c>
      <c r="C41" s="6">
        <v>88</v>
      </c>
      <c r="D41" s="6">
        <v>1008</v>
      </c>
      <c r="E41" s="6" t="s">
        <v>36</v>
      </c>
      <c r="F41" s="6">
        <v>88704</v>
      </c>
      <c r="H41" s="32" t="s">
        <v>24</v>
      </c>
      <c r="I41" s="13">
        <v>0.21769624462120224</v>
      </c>
    </row>
    <row r="42" spans="1:9" x14ac:dyDescent="0.25">
      <c r="A42" s="6" t="s">
        <v>24</v>
      </c>
      <c r="B42" s="6" t="s">
        <v>34</v>
      </c>
      <c r="C42" s="6">
        <v>88</v>
      </c>
      <c r="D42" s="6">
        <v>1203</v>
      </c>
      <c r="E42" s="6" t="s">
        <v>18</v>
      </c>
      <c r="F42" s="6">
        <v>105864</v>
      </c>
      <c r="H42" s="32" t="s">
        <v>25</v>
      </c>
      <c r="I42" s="13">
        <v>0.17635238343609708</v>
      </c>
    </row>
    <row r="43" spans="1:9" x14ac:dyDescent="0.25">
      <c r="A43" s="6" t="s">
        <v>26</v>
      </c>
      <c r="B43" s="6" t="s">
        <v>32</v>
      </c>
      <c r="C43" s="6">
        <v>18</v>
      </c>
      <c r="D43" s="6">
        <v>1297</v>
      </c>
      <c r="E43" s="6" t="s">
        <v>30</v>
      </c>
      <c r="F43" s="6">
        <v>23346</v>
      </c>
      <c r="H43" s="32" t="s">
        <v>26</v>
      </c>
      <c r="I43" s="13">
        <v>8.336833820762625E-2</v>
      </c>
    </row>
    <row r="44" spans="1:9" x14ac:dyDescent="0.25">
      <c r="A44" s="6" t="s">
        <v>27</v>
      </c>
      <c r="B44" s="6" t="s">
        <v>32</v>
      </c>
      <c r="C44" s="6">
        <v>94</v>
      </c>
      <c r="D44" s="6">
        <v>1454</v>
      </c>
      <c r="E44" s="6" t="s">
        <v>33</v>
      </c>
      <c r="F44" s="6">
        <v>136676</v>
      </c>
      <c r="H44" s="32" t="s">
        <v>27</v>
      </c>
      <c r="I44" s="13">
        <v>0.23529050164856657</v>
      </c>
    </row>
    <row r="45" spans="1:9" x14ac:dyDescent="0.25">
      <c r="A45" s="6" t="s">
        <v>24</v>
      </c>
      <c r="B45" s="6" t="s">
        <v>17</v>
      </c>
      <c r="C45" s="6">
        <v>15</v>
      </c>
      <c r="D45" s="6">
        <v>1355</v>
      </c>
      <c r="E45" s="6" t="s">
        <v>30</v>
      </c>
      <c r="F45" s="6">
        <v>20325</v>
      </c>
      <c r="H45" s="32" t="s">
        <v>16</v>
      </c>
      <c r="I45" s="13">
        <v>0.18008168321442541</v>
      </c>
    </row>
    <row r="46" spans="1:9" x14ac:dyDescent="0.25">
      <c r="A46" s="6" t="s">
        <v>26</v>
      </c>
      <c r="B46" s="6" t="s">
        <v>17</v>
      </c>
      <c r="C46" s="6">
        <v>80</v>
      </c>
      <c r="D46" s="6">
        <v>1381</v>
      </c>
      <c r="E46" s="6" t="s">
        <v>37</v>
      </c>
      <c r="F46" s="6">
        <v>110480</v>
      </c>
      <c r="H46" s="30" t="s">
        <v>34</v>
      </c>
      <c r="I46" s="13">
        <v>1</v>
      </c>
    </row>
    <row r="47" spans="1:9" x14ac:dyDescent="0.25">
      <c r="A47" s="6" t="s">
        <v>16</v>
      </c>
      <c r="B47" s="6" t="s">
        <v>21</v>
      </c>
      <c r="C47" s="6">
        <v>95</v>
      </c>
      <c r="D47" s="6">
        <v>1099</v>
      </c>
      <c r="E47" s="6" t="s">
        <v>30</v>
      </c>
      <c r="F47" s="6">
        <v>104405</v>
      </c>
      <c r="H47" s="32" t="s">
        <v>23</v>
      </c>
      <c r="I47" s="13">
        <v>8.851800451042105E-2</v>
      </c>
    </row>
    <row r="48" spans="1:9" x14ac:dyDescent="0.25">
      <c r="A48" s="6" t="s">
        <v>27</v>
      </c>
      <c r="B48" s="6" t="s">
        <v>32</v>
      </c>
      <c r="C48" s="6">
        <v>4</v>
      </c>
      <c r="D48" s="6">
        <v>1025</v>
      </c>
      <c r="E48" s="6" t="s">
        <v>37</v>
      </c>
      <c r="F48" s="6">
        <v>4100</v>
      </c>
      <c r="H48" s="32" t="s">
        <v>24</v>
      </c>
      <c r="I48" s="13">
        <v>0.22047185943347128</v>
      </c>
    </row>
    <row r="49" spans="1:9" x14ac:dyDescent="0.25">
      <c r="A49" s="6" t="s">
        <v>24</v>
      </c>
      <c r="B49" s="6" t="s">
        <v>17</v>
      </c>
      <c r="C49" s="6">
        <v>91</v>
      </c>
      <c r="D49" s="6">
        <v>1049</v>
      </c>
      <c r="E49" s="6" t="s">
        <v>18</v>
      </c>
      <c r="F49" s="6">
        <v>95459</v>
      </c>
      <c r="H49" s="32" t="s">
        <v>25</v>
      </c>
      <c r="I49" s="13">
        <v>0.16386756214220219</v>
      </c>
    </row>
    <row r="50" spans="1:9" x14ac:dyDescent="0.25">
      <c r="A50" s="6" t="s">
        <v>25</v>
      </c>
      <c r="B50" s="6" t="s">
        <v>32</v>
      </c>
      <c r="C50" s="6">
        <v>70</v>
      </c>
      <c r="D50" s="6">
        <v>1388</v>
      </c>
      <c r="E50" s="6" t="s">
        <v>36</v>
      </c>
      <c r="F50" s="6">
        <v>97160</v>
      </c>
      <c r="H50" s="32" t="s">
        <v>26</v>
      </c>
      <c r="I50" s="13">
        <v>0.18903496815444476</v>
      </c>
    </row>
    <row r="51" spans="1:9" x14ac:dyDescent="0.25">
      <c r="A51" s="6" t="s">
        <v>23</v>
      </c>
      <c r="B51" s="6" t="s">
        <v>29</v>
      </c>
      <c r="C51" s="6">
        <v>85</v>
      </c>
      <c r="D51" s="6">
        <v>1031</v>
      </c>
      <c r="E51" s="6" t="s">
        <v>18</v>
      </c>
      <c r="F51" s="6">
        <v>87635</v>
      </c>
      <c r="H51" s="32" t="s">
        <v>27</v>
      </c>
      <c r="I51" s="13">
        <v>0.14256152263884414</v>
      </c>
    </row>
    <row r="52" spans="1:9" x14ac:dyDescent="0.25">
      <c r="A52" s="6" t="s">
        <v>24</v>
      </c>
      <c r="B52" s="6" t="s">
        <v>17</v>
      </c>
      <c r="C52" s="6">
        <v>98</v>
      </c>
      <c r="D52" s="6">
        <v>1264</v>
      </c>
      <c r="E52" s="6" t="s">
        <v>30</v>
      </c>
      <c r="F52" s="6">
        <v>123872</v>
      </c>
      <c r="H52" s="32" t="s">
        <v>16</v>
      </c>
      <c r="I52" s="13">
        <v>0.19554608312061658</v>
      </c>
    </row>
    <row r="53" spans="1:9" x14ac:dyDescent="0.25">
      <c r="A53" s="6" t="s">
        <v>24</v>
      </c>
      <c r="B53" s="6" t="s">
        <v>29</v>
      </c>
      <c r="C53" s="6">
        <v>64</v>
      </c>
      <c r="D53" s="6">
        <v>1097</v>
      </c>
      <c r="E53" s="6" t="s">
        <v>18</v>
      </c>
      <c r="F53" s="6">
        <v>70208</v>
      </c>
      <c r="H53" s="30" t="s">
        <v>32</v>
      </c>
      <c r="I53" s="13">
        <v>1</v>
      </c>
    </row>
    <row r="54" spans="1:9" x14ac:dyDescent="0.25">
      <c r="A54" s="6" t="s">
        <v>25</v>
      </c>
      <c r="B54" s="6" t="s">
        <v>21</v>
      </c>
      <c r="C54" s="6">
        <v>88</v>
      </c>
      <c r="D54" s="6">
        <v>1352</v>
      </c>
      <c r="E54" s="6" t="s">
        <v>37</v>
      </c>
      <c r="F54" s="6">
        <v>118976</v>
      </c>
      <c r="H54" s="32" t="s">
        <v>23</v>
      </c>
      <c r="I54" s="13">
        <v>9.1858875056268663E-2</v>
      </c>
    </row>
    <row r="55" spans="1:9" x14ac:dyDescent="0.25">
      <c r="A55" s="6" t="s">
        <v>16</v>
      </c>
      <c r="B55" s="6" t="s">
        <v>29</v>
      </c>
      <c r="C55" s="6">
        <v>44</v>
      </c>
      <c r="D55" s="6">
        <v>1258</v>
      </c>
      <c r="E55" s="6" t="s">
        <v>36</v>
      </c>
      <c r="F55" s="6">
        <v>55352</v>
      </c>
      <c r="H55" s="32" t="s">
        <v>24</v>
      </c>
      <c r="I55" s="13">
        <v>0.1585447379513463</v>
      </c>
    </row>
    <row r="56" spans="1:9" x14ac:dyDescent="0.25">
      <c r="A56" s="6" t="s">
        <v>24</v>
      </c>
      <c r="B56" s="6" t="s">
        <v>31</v>
      </c>
      <c r="C56" s="6">
        <v>91</v>
      </c>
      <c r="D56" s="6">
        <v>1279</v>
      </c>
      <c r="E56" s="6" t="s">
        <v>30</v>
      </c>
      <c r="F56" s="6">
        <v>116389</v>
      </c>
      <c r="H56" s="32" t="s">
        <v>25</v>
      </c>
      <c r="I56" s="13">
        <v>0.26600893855148572</v>
      </c>
    </row>
    <row r="57" spans="1:9" x14ac:dyDescent="0.25">
      <c r="A57" s="6" t="s">
        <v>26</v>
      </c>
      <c r="B57" s="6" t="s">
        <v>34</v>
      </c>
      <c r="C57" s="6">
        <v>69</v>
      </c>
      <c r="D57" s="6">
        <v>1435</v>
      </c>
      <c r="E57" s="6" t="s">
        <v>36</v>
      </c>
      <c r="F57" s="6">
        <v>99015</v>
      </c>
      <c r="H57" s="32" t="s">
        <v>26</v>
      </c>
      <c r="I57" s="13">
        <v>0.21786220240252657</v>
      </c>
    </row>
    <row r="58" spans="1:9" x14ac:dyDescent="0.25">
      <c r="A58" s="6" t="s">
        <v>26</v>
      </c>
      <c r="B58" s="6" t="s">
        <v>34</v>
      </c>
      <c r="C58" s="6">
        <v>45</v>
      </c>
      <c r="D58" s="6">
        <v>1324</v>
      </c>
      <c r="E58" s="6" t="s">
        <v>36</v>
      </c>
      <c r="F58" s="6">
        <v>59580</v>
      </c>
      <c r="H58" s="32" t="s">
        <v>27</v>
      </c>
      <c r="I58" s="13">
        <v>0.18059109169711662</v>
      </c>
    </row>
    <row r="59" spans="1:9" x14ac:dyDescent="0.25">
      <c r="A59" s="6" t="s">
        <v>25</v>
      </c>
      <c r="B59" s="6" t="s">
        <v>31</v>
      </c>
      <c r="C59" s="6">
        <v>8</v>
      </c>
      <c r="D59" s="6">
        <v>1254</v>
      </c>
      <c r="E59" s="6" t="s">
        <v>33</v>
      </c>
      <c r="F59" s="6">
        <v>10032</v>
      </c>
      <c r="H59" s="32" t="s">
        <v>16</v>
      </c>
      <c r="I59" s="13">
        <v>8.5134154341256138E-2</v>
      </c>
    </row>
    <row r="60" spans="1:9" x14ac:dyDescent="0.25">
      <c r="A60" s="6" t="s">
        <v>27</v>
      </c>
      <c r="B60" s="6" t="s">
        <v>17</v>
      </c>
      <c r="C60" s="6">
        <v>80</v>
      </c>
      <c r="D60" s="6">
        <v>1322</v>
      </c>
      <c r="E60" s="6" t="s">
        <v>33</v>
      </c>
      <c r="F60" s="6">
        <v>105760</v>
      </c>
      <c r="H60" s="30" t="s">
        <v>29</v>
      </c>
      <c r="I60" s="13">
        <v>1</v>
      </c>
    </row>
    <row r="61" spans="1:9" x14ac:dyDescent="0.25">
      <c r="A61" s="6" t="s">
        <v>16</v>
      </c>
      <c r="B61" s="6" t="s">
        <v>32</v>
      </c>
      <c r="C61" s="6">
        <v>65</v>
      </c>
      <c r="D61" s="6">
        <v>1341</v>
      </c>
      <c r="E61" s="6" t="s">
        <v>18</v>
      </c>
      <c r="F61" s="6">
        <v>87165</v>
      </c>
      <c r="H61" s="32" t="s">
        <v>23</v>
      </c>
      <c r="I61" s="13">
        <v>0.26810803989687015</v>
      </c>
    </row>
    <row r="62" spans="1:9" x14ac:dyDescent="0.25">
      <c r="A62" s="6" t="s">
        <v>16</v>
      </c>
      <c r="B62" s="6" t="s">
        <v>21</v>
      </c>
      <c r="C62" s="6">
        <v>83</v>
      </c>
      <c r="D62" s="6">
        <v>1268</v>
      </c>
      <c r="E62" s="6" t="s">
        <v>37</v>
      </c>
      <c r="F62" s="6">
        <v>105244</v>
      </c>
      <c r="H62" s="32" t="s">
        <v>24</v>
      </c>
      <c r="I62" s="13">
        <v>0.19509502356057876</v>
      </c>
    </row>
    <row r="63" spans="1:9" x14ac:dyDescent="0.25">
      <c r="A63" s="6" t="s">
        <v>24</v>
      </c>
      <c r="B63" s="6" t="s">
        <v>34</v>
      </c>
      <c r="C63" s="6">
        <v>91</v>
      </c>
      <c r="D63" s="6">
        <v>1229</v>
      </c>
      <c r="E63" s="6" t="s">
        <v>36</v>
      </c>
      <c r="F63" s="6">
        <v>111839</v>
      </c>
      <c r="H63" s="32" t="s">
        <v>25</v>
      </c>
      <c r="I63" s="13">
        <v>0.11302957820051392</v>
      </c>
    </row>
    <row r="64" spans="1:9" x14ac:dyDescent="0.25">
      <c r="A64" s="6" t="s">
        <v>26</v>
      </c>
      <c r="B64" s="6" t="s">
        <v>35</v>
      </c>
      <c r="C64" s="6">
        <v>46</v>
      </c>
      <c r="D64" s="6">
        <v>1461</v>
      </c>
      <c r="E64" s="6" t="s">
        <v>36</v>
      </c>
      <c r="F64" s="6">
        <v>67206</v>
      </c>
      <c r="H64" s="32" t="s">
        <v>26</v>
      </c>
      <c r="I64" s="13">
        <v>0.128719480310581</v>
      </c>
    </row>
    <row r="65" spans="1:9" x14ac:dyDescent="0.25">
      <c r="A65" s="6" t="s">
        <v>25</v>
      </c>
      <c r="B65" s="6" t="s">
        <v>35</v>
      </c>
      <c r="C65" s="6">
        <v>54</v>
      </c>
      <c r="D65" s="6">
        <v>1132</v>
      </c>
      <c r="E65" s="6" t="s">
        <v>18</v>
      </c>
      <c r="F65" s="6">
        <v>61128</v>
      </c>
      <c r="H65" s="32" t="s">
        <v>27</v>
      </c>
      <c r="I65" s="13">
        <v>0.12338995039293808</v>
      </c>
    </row>
    <row r="66" spans="1:9" x14ac:dyDescent="0.25">
      <c r="A66" s="6" t="s">
        <v>24</v>
      </c>
      <c r="B66" s="6" t="s">
        <v>35</v>
      </c>
      <c r="C66" s="6">
        <v>78</v>
      </c>
      <c r="D66" s="6">
        <v>1237</v>
      </c>
      <c r="E66" s="6" t="s">
        <v>33</v>
      </c>
      <c r="F66" s="6">
        <v>96486</v>
      </c>
      <c r="H66" s="32" t="s">
        <v>16</v>
      </c>
      <c r="I66" s="13">
        <v>0.17165792763851809</v>
      </c>
    </row>
    <row r="67" spans="1:9" x14ac:dyDescent="0.25">
      <c r="A67" s="6" t="s">
        <v>24</v>
      </c>
      <c r="B67" s="6" t="s">
        <v>35</v>
      </c>
      <c r="C67" s="6">
        <v>46</v>
      </c>
      <c r="D67" s="6">
        <v>1120</v>
      </c>
      <c r="E67" s="6" t="s">
        <v>37</v>
      </c>
      <c r="F67" s="6">
        <v>51520</v>
      </c>
      <c r="H67" s="30" t="s">
        <v>35</v>
      </c>
      <c r="I67" s="13">
        <v>1</v>
      </c>
    </row>
    <row r="68" spans="1:9" x14ac:dyDescent="0.25">
      <c r="A68" s="6" t="s">
        <v>16</v>
      </c>
      <c r="B68" s="6" t="s">
        <v>29</v>
      </c>
      <c r="C68" s="6">
        <v>38</v>
      </c>
      <c r="D68" s="6">
        <v>1295</v>
      </c>
      <c r="E68" s="6" t="s">
        <v>33</v>
      </c>
      <c r="F68" s="6">
        <v>49210</v>
      </c>
      <c r="H68" s="32" t="s">
        <v>23</v>
      </c>
      <c r="I68" s="13">
        <v>0.19045686590197466</v>
      </c>
    </row>
    <row r="69" spans="1:9" x14ac:dyDescent="0.25">
      <c r="A69" s="6" t="s">
        <v>25</v>
      </c>
      <c r="B69" s="6" t="s">
        <v>21</v>
      </c>
      <c r="C69" s="6">
        <v>10</v>
      </c>
      <c r="D69" s="6">
        <v>1261</v>
      </c>
      <c r="E69" s="6" t="s">
        <v>30</v>
      </c>
      <c r="F69" s="6">
        <v>12610</v>
      </c>
      <c r="H69" s="32" t="s">
        <v>24</v>
      </c>
      <c r="I69" s="13">
        <v>0.12442939021534029</v>
      </c>
    </row>
    <row r="70" spans="1:9" x14ac:dyDescent="0.25">
      <c r="A70" s="6" t="s">
        <v>24</v>
      </c>
      <c r="B70" s="6" t="s">
        <v>31</v>
      </c>
      <c r="C70" s="6">
        <v>17</v>
      </c>
      <c r="D70" s="6">
        <v>1245</v>
      </c>
      <c r="E70" s="6" t="s">
        <v>18</v>
      </c>
      <c r="F70" s="6">
        <v>21165</v>
      </c>
      <c r="H70" s="32" t="s">
        <v>25</v>
      </c>
      <c r="I70" s="13">
        <v>0.19994898452694318</v>
      </c>
    </row>
    <row r="71" spans="1:9" x14ac:dyDescent="0.25">
      <c r="A71" s="6" t="s">
        <v>27</v>
      </c>
      <c r="B71" s="6" t="s">
        <v>32</v>
      </c>
      <c r="C71" s="6">
        <v>31</v>
      </c>
      <c r="D71" s="6">
        <v>1079</v>
      </c>
      <c r="E71" s="6" t="s">
        <v>37</v>
      </c>
      <c r="F71" s="6">
        <v>33449</v>
      </c>
      <c r="H71" s="32" t="s">
        <v>26</v>
      </c>
      <c r="I71" s="13">
        <v>0.23297156046953876</v>
      </c>
    </row>
    <row r="72" spans="1:9" x14ac:dyDescent="0.25">
      <c r="A72" s="6" t="s">
        <v>23</v>
      </c>
      <c r="B72" s="6" t="s">
        <v>34</v>
      </c>
      <c r="C72" s="6">
        <v>8</v>
      </c>
      <c r="D72" s="6">
        <v>1298</v>
      </c>
      <c r="E72" s="6" t="s">
        <v>36</v>
      </c>
      <c r="F72" s="6">
        <v>10384</v>
      </c>
      <c r="H72" s="32" t="s">
        <v>27</v>
      </c>
      <c r="I72" s="13">
        <v>0.1615425331072744</v>
      </c>
    </row>
    <row r="73" spans="1:9" x14ac:dyDescent="0.25">
      <c r="A73" s="6" t="s">
        <v>27</v>
      </c>
      <c r="B73" s="6" t="s">
        <v>32</v>
      </c>
      <c r="C73" s="6">
        <v>62</v>
      </c>
      <c r="D73" s="6">
        <v>1182</v>
      </c>
      <c r="E73" s="6" t="s">
        <v>30</v>
      </c>
      <c r="F73" s="6">
        <v>73284</v>
      </c>
      <c r="H73" s="32" t="s">
        <v>16</v>
      </c>
      <c r="I73" s="13">
        <v>9.0650665778928691E-2</v>
      </c>
    </row>
    <row r="74" spans="1:9" x14ac:dyDescent="0.25">
      <c r="A74" s="6" t="s">
        <v>26</v>
      </c>
      <c r="B74" s="6" t="s">
        <v>31</v>
      </c>
      <c r="C74" s="6">
        <v>27</v>
      </c>
      <c r="D74" s="6">
        <v>1345</v>
      </c>
      <c r="E74" s="6" t="s">
        <v>37</v>
      </c>
      <c r="F74" s="6">
        <v>36315</v>
      </c>
      <c r="H74" s="12" t="s">
        <v>28</v>
      </c>
      <c r="I74" s="13"/>
    </row>
    <row r="75" spans="1:9" x14ac:dyDescent="0.25">
      <c r="A75" s="6" t="s">
        <v>26</v>
      </c>
      <c r="B75" s="6" t="s">
        <v>32</v>
      </c>
      <c r="C75" s="6">
        <v>50</v>
      </c>
      <c r="D75" s="6">
        <v>1189</v>
      </c>
      <c r="E75" s="6" t="s">
        <v>36</v>
      </c>
      <c r="F75" s="6">
        <v>59450</v>
      </c>
    </row>
    <row r="76" spans="1:9" x14ac:dyDescent="0.25">
      <c r="A76" s="6" t="s">
        <v>23</v>
      </c>
      <c r="B76" s="6" t="s">
        <v>31</v>
      </c>
      <c r="C76" s="6">
        <v>22</v>
      </c>
      <c r="D76" s="6">
        <v>1246</v>
      </c>
      <c r="E76" s="6" t="s">
        <v>37</v>
      </c>
      <c r="F76" s="6">
        <v>27412</v>
      </c>
      <c r="H76" s="7" t="s">
        <v>22</v>
      </c>
      <c r="I76" s="7" t="s">
        <v>19</v>
      </c>
    </row>
    <row r="77" spans="1:9" x14ac:dyDescent="0.25">
      <c r="A77" s="6" t="s">
        <v>26</v>
      </c>
      <c r="B77" s="6" t="s">
        <v>17</v>
      </c>
      <c r="C77" s="6">
        <v>78</v>
      </c>
      <c r="D77" s="6">
        <v>1431</v>
      </c>
      <c r="E77" s="6" t="s">
        <v>18</v>
      </c>
      <c r="F77" s="6">
        <v>111618</v>
      </c>
      <c r="H77" s="30" t="s">
        <v>23</v>
      </c>
      <c r="I77" s="13">
        <v>1</v>
      </c>
    </row>
    <row r="78" spans="1:9" x14ac:dyDescent="0.25">
      <c r="A78" s="6" t="s">
        <v>23</v>
      </c>
      <c r="B78" s="6" t="s">
        <v>21</v>
      </c>
      <c r="C78" s="6">
        <v>3</v>
      </c>
      <c r="D78" s="6">
        <v>1429</v>
      </c>
      <c r="E78" s="6" t="s">
        <v>30</v>
      </c>
      <c r="F78" s="6">
        <v>4287</v>
      </c>
      <c r="H78" s="32" t="s">
        <v>21</v>
      </c>
      <c r="I78" s="13">
        <v>3.0295442792472781E-2</v>
      </c>
    </row>
    <row r="79" spans="1:9" x14ac:dyDescent="0.25">
      <c r="A79" s="6" t="s">
        <v>24</v>
      </c>
      <c r="B79" s="6" t="s">
        <v>17</v>
      </c>
      <c r="C79" s="6">
        <v>88</v>
      </c>
      <c r="D79" s="6">
        <v>1230</v>
      </c>
      <c r="E79" s="6" t="s">
        <v>33</v>
      </c>
      <c r="F79" s="6">
        <v>108240</v>
      </c>
      <c r="H79" s="32" t="s">
        <v>31</v>
      </c>
      <c r="I79" s="13">
        <v>7.9357484559663821E-2</v>
      </c>
    </row>
    <row r="80" spans="1:9" x14ac:dyDescent="0.25">
      <c r="A80" s="6" t="s">
        <v>26</v>
      </c>
      <c r="B80" s="6" t="s">
        <v>35</v>
      </c>
      <c r="C80" s="6">
        <v>21</v>
      </c>
      <c r="D80" s="6">
        <v>1407</v>
      </c>
      <c r="E80" s="6" t="s">
        <v>33</v>
      </c>
      <c r="F80" s="6">
        <v>29547</v>
      </c>
      <c r="H80" s="32" t="s">
        <v>17</v>
      </c>
      <c r="I80" s="13">
        <v>0.1369199261445059</v>
      </c>
    </row>
    <row r="81" spans="1:9" x14ac:dyDescent="0.25">
      <c r="A81" s="6" t="s">
        <v>27</v>
      </c>
      <c r="B81" s="6" t="s">
        <v>35</v>
      </c>
      <c r="C81" s="6">
        <v>93</v>
      </c>
      <c r="D81" s="6">
        <v>1283</v>
      </c>
      <c r="E81" s="6" t="s">
        <v>30</v>
      </c>
      <c r="F81" s="6">
        <v>119319</v>
      </c>
      <c r="H81" s="32" t="s">
        <v>34</v>
      </c>
      <c r="I81" s="13">
        <v>0.10621529845963894</v>
      </c>
    </row>
    <row r="82" spans="1:9" x14ac:dyDescent="0.25">
      <c r="A82" s="6" t="s">
        <v>25</v>
      </c>
      <c r="B82" s="6" t="s">
        <v>31</v>
      </c>
      <c r="C82" s="6">
        <v>11</v>
      </c>
      <c r="D82" s="6">
        <v>1085</v>
      </c>
      <c r="E82" s="6" t="s">
        <v>36</v>
      </c>
      <c r="F82" s="6">
        <v>11935</v>
      </c>
      <c r="H82" s="32" t="s">
        <v>32</v>
      </c>
      <c r="I82" s="13">
        <v>0.12209381336827264</v>
      </c>
    </row>
    <row r="83" spans="1:9" x14ac:dyDescent="0.25">
      <c r="A83" s="6" t="s">
        <v>23</v>
      </c>
      <c r="B83" s="6" t="s">
        <v>35</v>
      </c>
      <c r="C83" s="6">
        <v>41</v>
      </c>
      <c r="D83" s="6">
        <v>1042</v>
      </c>
      <c r="E83" s="6" t="s">
        <v>36</v>
      </c>
      <c r="F83" s="6">
        <v>42722</v>
      </c>
      <c r="H83" s="32" t="s">
        <v>29</v>
      </c>
      <c r="I83" s="13">
        <v>0.29442131710550457</v>
      </c>
    </row>
    <row r="84" spans="1:9" x14ac:dyDescent="0.25">
      <c r="A84" s="6" t="s">
        <v>25</v>
      </c>
      <c r="B84" s="6" t="s">
        <v>31</v>
      </c>
      <c r="C84" s="6">
        <v>20</v>
      </c>
      <c r="D84" s="6">
        <v>1500</v>
      </c>
      <c r="E84" s="6" t="s">
        <v>30</v>
      </c>
      <c r="F84" s="6">
        <v>30000</v>
      </c>
      <c r="H84" s="32" t="s">
        <v>35</v>
      </c>
      <c r="I84" s="13">
        <v>0.23069671756994131</v>
      </c>
    </row>
    <row r="85" spans="1:9" x14ac:dyDescent="0.25">
      <c r="A85" s="6" t="s">
        <v>24</v>
      </c>
      <c r="B85" s="6" t="s">
        <v>34</v>
      </c>
      <c r="C85" s="6">
        <v>43</v>
      </c>
      <c r="D85" s="6">
        <v>1099</v>
      </c>
      <c r="E85" s="6" t="s">
        <v>37</v>
      </c>
      <c r="F85" s="6">
        <v>47257</v>
      </c>
      <c r="H85" s="30" t="s">
        <v>24</v>
      </c>
      <c r="I85" s="13">
        <v>1</v>
      </c>
    </row>
    <row r="86" spans="1:9" x14ac:dyDescent="0.25">
      <c r="A86" s="6" t="s">
        <v>27</v>
      </c>
      <c r="B86" s="6" t="s">
        <v>17</v>
      </c>
      <c r="C86" s="6">
        <v>65</v>
      </c>
      <c r="D86" s="6">
        <v>1490</v>
      </c>
      <c r="E86" s="6" t="s">
        <v>33</v>
      </c>
      <c r="F86" s="6">
        <v>96850</v>
      </c>
      <c r="H86" s="32" t="s">
        <v>21</v>
      </c>
      <c r="I86" s="13">
        <v>0.11728507920559704</v>
      </c>
    </row>
    <row r="87" spans="1:9" x14ac:dyDescent="0.25">
      <c r="A87" s="6" t="s">
        <v>25</v>
      </c>
      <c r="B87" s="6" t="s">
        <v>21</v>
      </c>
      <c r="C87" s="6">
        <v>61</v>
      </c>
      <c r="D87" s="6">
        <v>1139</v>
      </c>
      <c r="E87" s="6" t="s">
        <v>33</v>
      </c>
      <c r="F87" s="6">
        <v>69479</v>
      </c>
      <c r="H87" s="32" t="s">
        <v>31</v>
      </c>
      <c r="I87" s="13">
        <v>0.18612671598851441</v>
      </c>
    </row>
    <row r="88" spans="1:9" x14ac:dyDescent="0.25">
      <c r="A88" s="6" t="s">
        <v>23</v>
      </c>
      <c r="B88" s="6" t="s">
        <v>29</v>
      </c>
      <c r="C88" s="6">
        <v>51</v>
      </c>
      <c r="D88" s="6">
        <v>1022</v>
      </c>
      <c r="E88" s="6" t="s">
        <v>33</v>
      </c>
      <c r="F88" s="6">
        <v>52122</v>
      </c>
      <c r="H88" s="32" t="s">
        <v>17</v>
      </c>
      <c r="I88" s="13">
        <v>0.17318533444699272</v>
      </c>
    </row>
    <row r="89" spans="1:9" x14ac:dyDescent="0.25">
      <c r="A89" s="6" t="s">
        <v>26</v>
      </c>
      <c r="B89" s="6" t="s">
        <v>34</v>
      </c>
      <c r="C89" s="6">
        <v>65</v>
      </c>
      <c r="D89" s="6">
        <v>1113</v>
      </c>
      <c r="E89" s="6" t="s">
        <v>36</v>
      </c>
      <c r="F89" s="6">
        <v>72345</v>
      </c>
      <c r="H89" s="32" t="s">
        <v>34</v>
      </c>
      <c r="I89" s="13">
        <v>0.16479380351914144</v>
      </c>
    </row>
    <row r="90" spans="1:9" x14ac:dyDescent="0.25">
      <c r="A90" s="6" t="s">
        <v>27</v>
      </c>
      <c r="B90" s="6" t="s">
        <v>17</v>
      </c>
      <c r="C90" s="6">
        <v>81</v>
      </c>
      <c r="D90" s="6">
        <v>1135</v>
      </c>
      <c r="E90" s="6" t="s">
        <v>30</v>
      </c>
      <c r="F90" s="6">
        <v>91935</v>
      </c>
      <c r="H90" s="32" t="s">
        <v>32</v>
      </c>
      <c r="I90" s="13">
        <v>0.13126732104343883</v>
      </c>
    </row>
    <row r="91" spans="1:9" x14ac:dyDescent="0.25">
      <c r="A91" s="6" t="s">
        <v>27</v>
      </c>
      <c r="B91" s="6" t="s">
        <v>32</v>
      </c>
      <c r="C91" s="6">
        <v>4</v>
      </c>
      <c r="D91" s="6">
        <v>1018</v>
      </c>
      <c r="E91" s="6" t="s">
        <v>30</v>
      </c>
      <c r="F91" s="6">
        <v>4072</v>
      </c>
      <c r="H91" s="32" t="s">
        <v>29</v>
      </c>
      <c r="I91" s="13">
        <v>0.13345592478094048</v>
      </c>
    </row>
    <row r="92" spans="1:9" x14ac:dyDescent="0.25">
      <c r="A92" s="6" t="s">
        <v>27</v>
      </c>
      <c r="B92" s="6" t="s">
        <v>17</v>
      </c>
      <c r="C92" s="6">
        <v>45</v>
      </c>
      <c r="D92" s="6">
        <v>1202</v>
      </c>
      <c r="E92" s="6" t="s">
        <v>33</v>
      </c>
      <c r="F92" s="6">
        <v>54090</v>
      </c>
      <c r="H92" s="32" t="s">
        <v>35</v>
      </c>
      <c r="I92" s="13">
        <v>9.3885821015375057E-2</v>
      </c>
    </row>
    <row r="93" spans="1:9" x14ac:dyDescent="0.25">
      <c r="A93" s="6" t="s">
        <v>16</v>
      </c>
      <c r="B93" s="6" t="s">
        <v>29</v>
      </c>
      <c r="C93" s="6">
        <v>14</v>
      </c>
      <c r="D93" s="6">
        <v>1254</v>
      </c>
      <c r="E93" s="6" t="s">
        <v>30</v>
      </c>
      <c r="F93" s="6">
        <v>17556</v>
      </c>
      <c r="H93" s="30" t="s">
        <v>25</v>
      </c>
      <c r="I93" s="13">
        <v>1</v>
      </c>
    </row>
    <row r="94" spans="1:9" x14ac:dyDescent="0.25">
      <c r="A94" s="6" t="s">
        <v>23</v>
      </c>
      <c r="B94" s="6" t="s">
        <v>29</v>
      </c>
      <c r="C94" s="6">
        <v>93</v>
      </c>
      <c r="D94" s="6">
        <v>1254</v>
      </c>
      <c r="E94" s="6" t="s">
        <v>33</v>
      </c>
      <c r="F94" s="6">
        <v>116622</v>
      </c>
      <c r="H94" s="32" t="s">
        <v>21</v>
      </c>
      <c r="I94" s="13">
        <v>0.15549644770942381</v>
      </c>
    </row>
    <row r="95" spans="1:9" x14ac:dyDescent="0.25">
      <c r="A95" s="6" t="s">
        <v>26</v>
      </c>
      <c r="B95" s="6" t="s">
        <v>31</v>
      </c>
      <c r="C95" s="6">
        <v>14</v>
      </c>
      <c r="D95" s="6">
        <v>1349</v>
      </c>
      <c r="E95" s="6" t="s">
        <v>33</v>
      </c>
      <c r="F95" s="6">
        <v>18886</v>
      </c>
      <c r="H95" s="32" t="s">
        <v>31</v>
      </c>
      <c r="I95" s="13">
        <v>7.4001471408084551E-2</v>
      </c>
    </row>
    <row r="96" spans="1:9" x14ac:dyDescent="0.25">
      <c r="A96" s="6" t="s">
        <v>24</v>
      </c>
      <c r="B96" s="6" t="s">
        <v>17</v>
      </c>
      <c r="C96" s="6">
        <v>8</v>
      </c>
      <c r="D96" s="6">
        <v>1019</v>
      </c>
      <c r="E96" s="6" t="s">
        <v>30</v>
      </c>
      <c r="F96" s="6">
        <v>8152</v>
      </c>
      <c r="H96" s="32" t="s">
        <v>17</v>
      </c>
      <c r="I96" s="13">
        <v>0.15199131764874929</v>
      </c>
    </row>
    <row r="97" spans="1:9" x14ac:dyDescent="0.25">
      <c r="A97" s="6" t="s">
        <v>23</v>
      </c>
      <c r="B97" s="6" t="s">
        <v>32</v>
      </c>
      <c r="C97" s="6">
        <v>73</v>
      </c>
      <c r="D97" s="6">
        <v>1306</v>
      </c>
      <c r="E97" s="6" t="s">
        <v>30</v>
      </c>
      <c r="F97" s="6">
        <v>95338</v>
      </c>
      <c r="H97" s="32" t="s">
        <v>34</v>
      </c>
      <c r="I97" s="13">
        <v>0.13269604425623049</v>
      </c>
    </row>
    <row r="98" spans="1:9" x14ac:dyDescent="0.25">
      <c r="A98" s="6" t="s">
        <v>25</v>
      </c>
      <c r="B98" s="6" t="s">
        <v>35</v>
      </c>
      <c r="C98" s="6">
        <v>72</v>
      </c>
      <c r="D98" s="6">
        <v>1299</v>
      </c>
      <c r="E98" s="6" t="s">
        <v>36</v>
      </c>
      <c r="F98" s="6">
        <v>93528</v>
      </c>
      <c r="H98" s="32" t="s">
        <v>32</v>
      </c>
      <c r="I98" s="13">
        <v>0.23860431364191162</v>
      </c>
    </row>
    <row r="99" spans="1:9" x14ac:dyDescent="0.25">
      <c r="A99" s="6" t="s">
        <v>23</v>
      </c>
      <c r="B99" s="6" t="s">
        <v>17</v>
      </c>
      <c r="C99" s="6">
        <v>16</v>
      </c>
      <c r="D99" s="6">
        <v>1121</v>
      </c>
      <c r="E99" s="6" t="s">
        <v>36</v>
      </c>
      <c r="F99" s="6">
        <v>17936</v>
      </c>
      <c r="H99" s="32" t="s">
        <v>29</v>
      </c>
      <c r="I99" s="13">
        <v>8.3764701538155267E-2</v>
      </c>
    </row>
    <row r="100" spans="1:9" x14ac:dyDescent="0.25">
      <c r="A100" s="6" t="s">
        <v>25</v>
      </c>
      <c r="B100" s="6" t="s">
        <v>34</v>
      </c>
      <c r="C100" s="6">
        <v>18</v>
      </c>
      <c r="D100" s="6">
        <v>1127</v>
      </c>
      <c r="E100" s="6" t="s">
        <v>18</v>
      </c>
      <c r="F100" s="6">
        <v>20286</v>
      </c>
      <c r="H100" s="32" t="s">
        <v>35</v>
      </c>
      <c r="I100" s="13">
        <v>0.163445703797445</v>
      </c>
    </row>
    <row r="101" spans="1:9" x14ac:dyDescent="0.25">
      <c r="A101" s="6" t="s">
        <v>16</v>
      </c>
      <c r="B101" s="6" t="s">
        <v>17</v>
      </c>
      <c r="C101" s="6">
        <v>63</v>
      </c>
      <c r="D101" s="6">
        <v>1070</v>
      </c>
      <c r="E101" s="6" t="s">
        <v>37</v>
      </c>
      <c r="F101" s="6">
        <v>67410</v>
      </c>
      <c r="H101" s="30" t="s">
        <v>26</v>
      </c>
      <c r="I101" s="13">
        <v>1</v>
      </c>
    </row>
    <row r="102" spans="1:9" x14ac:dyDescent="0.25">
      <c r="A102" s="6" t="s">
        <v>25</v>
      </c>
      <c r="B102" s="6" t="s">
        <v>17</v>
      </c>
      <c r="C102" s="6">
        <v>38</v>
      </c>
      <c r="D102" s="6">
        <v>1486</v>
      </c>
      <c r="E102" s="6" t="s">
        <v>36</v>
      </c>
      <c r="F102" s="6">
        <v>56468</v>
      </c>
      <c r="H102" s="32" t="s">
        <v>21</v>
      </c>
      <c r="I102" s="13">
        <v>0.14804756161050717</v>
      </c>
    </row>
    <row r="103" spans="1:9" x14ac:dyDescent="0.25">
      <c r="A103" s="6" t="s">
        <v>23</v>
      </c>
      <c r="B103" s="6" t="s">
        <v>35</v>
      </c>
      <c r="C103" s="6">
        <v>30</v>
      </c>
      <c r="D103" s="6">
        <v>1245</v>
      </c>
      <c r="E103" s="6" t="s">
        <v>36</v>
      </c>
      <c r="F103" s="6">
        <v>37350</v>
      </c>
      <c r="H103" s="32" t="s">
        <v>31</v>
      </c>
      <c r="I103" s="13">
        <v>9.6185285986498351E-2</v>
      </c>
    </row>
    <row r="104" spans="1:9" x14ac:dyDescent="0.25">
      <c r="A104" s="6" t="s">
        <v>23</v>
      </c>
      <c r="B104" s="6" t="s">
        <v>17</v>
      </c>
      <c r="C104" s="6">
        <v>9</v>
      </c>
      <c r="D104" s="6">
        <v>1250</v>
      </c>
      <c r="E104" s="6" t="s">
        <v>37</v>
      </c>
      <c r="F104" s="6">
        <v>11250</v>
      </c>
      <c r="H104" s="32" t="s">
        <v>17</v>
      </c>
      <c r="I104" s="13">
        <v>7.6897584720353671E-2</v>
      </c>
    </row>
    <row r="105" spans="1:9" x14ac:dyDescent="0.25">
      <c r="A105" s="6" t="s">
        <v>27</v>
      </c>
      <c r="B105" s="6" t="s">
        <v>17</v>
      </c>
      <c r="C105" s="6">
        <v>60</v>
      </c>
      <c r="D105" s="6">
        <v>1102</v>
      </c>
      <c r="E105" s="6" t="s">
        <v>30</v>
      </c>
      <c r="F105" s="6">
        <v>66120</v>
      </c>
      <c r="H105" s="32" t="s">
        <v>34</v>
      </c>
      <c r="I105" s="13">
        <v>0.1638254012436362</v>
      </c>
    </row>
    <row r="106" spans="1:9" x14ac:dyDescent="0.25">
      <c r="A106" s="6" t="s">
        <v>26</v>
      </c>
      <c r="B106" s="6" t="s">
        <v>31</v>
      </c>
      <c r="C106" s="6">
        <v>46</v>
      </c>
      <c r="D106" s="6">
        <v>1021</v>
      </c>
      <c r="E106" s="6" t="s">
        <v>30</v>
      </c>
      <c r="F106" s="6">
        <v>46966</v>
      </c>
      <c r="H106" s="32" t="s">
        <v>32</v>
      </c>
      <c r="I106" s="13">
        <v>0.20914045975708029</v>
      </c>
    </row>
    <row r="107" spans="1:9" x14ac:dyDescent="0.25">
      <c r="A107" s="6" t="s">
        <v>16</v>
      </c>
      <c r="B107" s="6" t="s">
        <v>21</v>
      </c>
      <c r="C107" s="6">
        <v>26</v>
      </c>
      <c r="D107" s="6">
        <v>1053</v>
      </c>
      <c r="E107" s="6" t="s">
        <v>30</v>
      </c>
      <c r="F107" s="6">
        <v>27378</v>
      </c>
      <c r="H107" s="32" t="s">
        <v>29</v>
      </c>
      <c r="I107" s="13">
        <v>0.10209096860325462</v>
      </c>
    </row>
    <row r="108" spans="1:9" x14ac:dyDescent="0.25">
      <c r="A108" s="6" t="s">
        <v>26</v>
      </c>
      <c r="B108" s="6" t="s">
        <v>34</v>
      </c>
      <c r="C108" s="6">
        <v>1</v>
      </c>
      <c r="D108" s="6">
        <v>1089</v>
      </c>
      <c r="E108" s="6" t="s">
        <v>36</v>
      </c>
      <c r="F108" s="6">
        <v>1089</v>
      </c>
      <c r="H108" s="32" t="s">
        <v>35</v>
      </c>
      <c r="I108" s="13">
        <v>0.2038127380786697</v>
      </c>
    </row>
    <row r="109" spans="1:9" x14ac:dyDescent="0.25">
      <c r="A109" s="6" t="s">
        <v>25</v>
      </c>
      <c r="B109" s="6" t="s">
        <v>32</v>
      </c>
      <c r="C109" s="6">
        <v>22</v>
      </c>
      <c r="D109" s="6">
        <v>1057</v>
      </c>
      <c r="E109" s="6" t="s">
        <v>37</v>
      </c>
      <c r="F109" s="6">
        <v>23254</v>
      </c>
      <c r="H109" s="30" t="s">
        <v>27</v>
      </c>
      <c r="I109" s="13">
        <v>1</v>
      </c>
    </row>
    <row r="110" spans="1:9" x14ac:dyDescent="0.25">
      <c r="A110" s="6" t="s">
        <v>23</v>
      </c>
      <c r="B110" s="6" t="s">
        <v>35</v>
      </c>
      <c r="C110" s="6">
        <v>35</v>
      </c>
      <c r="D110" s="6">
        <v>1341</v>
      </c>
      <c r="E110" s="6" t="s">
        <v>30</v>
      </c>
      <c r="F110" s="6">
        <v>46935</v>
      </c>
      <c r="H110" s="32" t="s">
        <v>21</v>
      </c>
      <c r="I110" s="13">
        <v>0.12109256792948377</v>
      </c>
    </row>
    <row r="111" spans="1:9" x14ac:dyDescent="0.25">
      <c r="A111" s="6" t="s">
        <v>24</v>
      </c>
      <c r="B111" s="6" t="s">
        <v>21</v>
      </c>
      <c r="C111" s="6">
        <v>34</v>
      </c>
      <c r="D111" s="6">
        <v>1229</v>
      </c>
      <c r="E111" s="6" t="s">
        <v>30</v>
      </c>
      <c r="F111" s="6">
        <v>41786</v>
      </c>
      <c r="H111" s="32" t="s">
        <v>31</v>
      </c>
      <c r="I111" s="13">
        <v>0.16959897695147072</v>
      </c>
    </row>
    <row r="112" spans="1:9" x14ac:dyDescent="0.25">
      <c r="A112" s="6" t="s">
        <v>24</v>
      </c>
      <c r="B112" s="6" t="s">
        <v>17</v>
      </c>
      <c r="C112" s="6">
        <v>97</v>
      </c>
      <c r="D112" s="6">
        <v>1201</v>
      </c>
      <c r="E112" s="6" t="s">
        <v>36</v>
      </c>
      <c r="F112" s="6">
        <v>116497</v>
      </c>
      <c r="H112" s="32" t="s">
        <v>17</v>
      </c>
      <c r="I112" s="13">
        <v>0.20440095346439963</v>
      </c>
    </row>
    <row r="113" spans="1:16" x14ac:dyDescent="0.25">
      <c r="A113" s="6" t="s">
        <v>16</v>
      </c>
      <c r="B113" s="6" t="s">
        <v>35</v>
      </c>
      <c r="C113" s="6">
        <v>86</v>
      </c>
      <c r="D113" s="6">
        <v>1010</v>
      </c>
      <c r="E113" s="6" t="s">
        <v>18</v>
      </c>
      <c r="F113" s="6">
        <v>86860</v>
      </c>
      <c r="H113" s="32" t="s">
        <v>34</v>
      </c>
      <c r="I113" s="13">
        <v>0.11636125167285102</v>
      </c>
    </row>
    <row r="114" spans="1:16" x14ac:dyDescent="0.25">
      <c r="A114" s="6" t="s">
        <v>24</v>
      </c>
      <c r="B114" s="6" t="s">
        <v>32</v>
      </c>
      <c r="C114" s="6">
        <v>76</v>
      </c>
      <c r="D114" s="6">
        <v>1336</v>
      </c>
      <c r="E114" s="6" t="s">
        <v>37</v>
      </c>
      <c r="F114" s="6">
        <v>101536</v>
      </c>
      <c r="H114" s="32" t="s">
        <v>32</v>
      </c>
      <c r="I114" s="13">
        <v>0.16327491233208782</v>
      </c>
    </row>
    <row r="115" spans="1:16" x14ac:dyDescent="0.25">
      <c r="A115" s="6" t="s">
        <v>26</v>
      </c>
      <c r="B115" s="6" t="s">
        <v>35</v>
      </c>
      <c r="C115" s="6">
        <v>60</v>
      </c>
      <c r="D115" s="6">
        <v>1488</v>
      </c>
      <c r="E115" s="6" t="s">
        <v>37</v>
      </c>
      <c r="F115" s="6">
        <v>89280</v>
      </c>
      <c r="H115" s="32" t="s">
        <v>29</v>
      </c>
      <c r="I115" s="13">
        <v>9.2170045812249066E-2</v>
      </c>
    </row>
    <row r="116" spans="1:16" x14ac:dyDescent="0.25">
      <c r="A116" s="6" t="s">
        <v>27</v>
      </c>
      <c r="B116" s="6" t="s">
        <v>21</v>
      </c>
      <c r="C116" s="6">
        <v>74</v>
      </c>
      <c r="D116" s="6">
        <v>1273</v>
      </c>
      <c r="E116" s="6" t="s">
        <v>36</v>
      </c>
      <c r="F116" s="6">
        <v>94202</v>
      </c>
      <c r="H116" s="32" t="s">
        <v>35</v>
      </c>
      <c r="I116" s="13">
        <v>0.13310129183745795</v>
      </c>
    </row>
    <row r="117" spans="1:16" x14ac:dyDescent="0.25">
      <c r="A117" s="6" t="s">
        <v>27</v>
      </c>
      <c r="B117" s="6" t="s">
        <v>17</v>
      </c>
      <c r="C117" s="6">
        <v>34</v>
      </c>
      <c r="D117" s="6">
        <v>1485</v>
      </c>
      <c r="E117" s="6" t="s">
        <v>33</v>
      </c>
      <c r="F117" s="6">
        <v>50490</v>
      </c>
      <c r="H117" s="30" t="s">
        <v>16</v>
      </c>
      <c r="I117" s="13">
        <v>1</v>
      </c>
    </row>
    <row r="118" spans="1:16" x14ac:dyDescent="0.25">
      <c r="A118" s="6" t="s">
        <v>24</v>
      </c>
      <c r="B118" s="6" t="s">
        <v>34</v>
      </c>
      <c r="C118" s="6">
        <v>99</v>
      </c>
      <c r="D118" s="6">
        <v>1397</v>
      </c>
      <c r="E118" s="6" t="s">
        <v>18</v>
      </c>
      <c r="F118" s="6">
        <v>138303</v>
      </c>
      <c r="H118" s="32" t="s">
        <v>21</v>
      </c>
      <c r="I118" s="13">
        <v>0.19704741312753701</v>
      </c>
    </row>
    <row r="119" spans="1:16" x14ac:dyDescent="0.25">
      <c r="A119" s="6" t="s">
        <v>16</v>
      </c>
      <c r="B119" s="6" t="s">
        <v>34</v>
      </c>
      <c r="C119" s="6">
        <v>48</v>
      </c>
      <c r="D119" s="6">
        <v>1181</v>
      </c>
      <c r="E119" s="6" t="s">
        <v>36</v>
      </c>
      <c r="F119" s="6">
        <v>56688</v>
      </c>
      <c r="H119" s="32" t="s">
        <v>31</v>
      </c>
      <c r="I119" s="13">
        <v>0.21215867557520257</v>
      </c>
    </row>
    <row r="120" spans="1:16" x14ac:dyDescent="0.25">
      <c r="A120" s="6" t="s">
        <v>23</v>
      </c>
      <c r="B120" s="6" t="s">
        <v>35</v>
      </c>
      <c r="C120" s="6">
        <v>8</v>
      </c>
      <c r="D120" s="6">
        <v>1170</v>
      </c>
      <c r="E120" s="6" t="s">
        <v>18</v>
      </c>
      <c r="F120" s="6">
        <v>9360</v>
      </c>
      <c r="H120" s="32" t="s">
        <v>17</v>
      </c>
      <c r="I120" s="13">
        <v>0.15509042292283559</v>
      </c>
    </row>
    <row r="121" spans="1:16" x14ac:dyDescent="0.25">
      <c r="A121" s="6" t="s">
        <v>26</v>
      </c>
      <c r="B121" s="6" t="s">
        <v>32</v>
      </c>
      <c r="C121" s="6">
        <v>83</v>
      </c>
      <c r="D121" s="6">
        <v>1291</v>
      </c>
      <c r="E121" s="6" t="s">
        <v>37</v>
      </c>
      <c r="F121" s="6">
        <v>107153</v>
      </c>
      <c r="H121" s="32" t="s">
        <v>34</v>
      </c>
      <c r="I121" s="13">
        <v>0.15823119118579543</v>
      </c>
    </row>
    <row r="122" spans="1:16" x14ac:dyDescent="0.25">
      <c r="A122" s="6" t="s">
        <v>24</v>
      </c>
      <c r="B122" s="6" t="s">
        <v>21</v>
      </c>
      <c r="C122" s="6">
        <v>56</v>
      </c>
      <c r="D122" s="6">
        <v>1059</v>
      </c>
      <c r="E122" s="6" t="s">
        <v>33</v>
      </c>
      <c r="F122" s="6">
        <v>59304</v>
      </c>
      <c r="H122" s="32" t="s">
        <v>32</v>
      </c>
      <c r="I122" s="13">
        <v>7.6306912136697019E-2</v>
      </c>
    </row>
    <row r="123" spans="1:16" x14ac:dyDescent="0.25">
      <c r="A123" s="6" t="s">
        <v>23</v>
      </c>
      <c r="B123" s="6" t="s">
        <v>17</v>
      </c>
      <c r="C123" s="6">
        <v>56</v>
      </c>
      <c r="D123" s="6">
        <v>1007</v>
      </c>
      <c r="E123" s="6" t="s">
        <v>30</v>
      </c>
      <c r="F123" s="6">
        <v>56392</v>
      </c>
      <c r="H123" s="32" t="s">
        <v>29</v>
      </c>
      <c r="I123" s="13">
        <v>0.12711909611970132</v>
      </c>
    </row>
    <row r="124" spans="1:16" x14ac:dyDescent="0.25">
      <c r="A124" s="6" t="s">
        <v>25</v>
      </c>
      <c r="B124" s="6" t="s">
        <v>35</v>
      </c>
      <c r="C124" s="6">
        <v>48</v>
      </c>
      <c r="D124" s="6">
        <v>1474</v>
      </c>
      <c r="E124" s="6" t="s">
        <v>36</v>
      </c>
      <c r="F124" s="6">
        <v>70752</v>
      </c>
      <c r="H124" s="32" t="s">
        <v>35</v>
      </c>
      <c r="I124" s="13">
        <v>7.404628893223103E-2</v>
      </c>
    </row>
    <row r="125" spans="1:16" x14ac:dyDescent="0.25">
      <c r="A125" s="6" t="s">
        <v>24</v>
      </c>
      <c r="B125" s="6" t="s">
        <v>31</v>
      </c>
      <c r="C125" s="6">
        <v>89</v>
      </c>
      <c r="D125" s="6">
        <v>1050</v>
      </c>
      <c r="E125" s="6" t="s">
        <v>18</v>
      </c>
      <c r="F125" s="6">
        <v>93450</v>
      </c>
      <c r="H125" s="12" t="s">
        <v>28</v>
      </c>
      <c r="I125" s="13"/>
    </row>
    <row r="126" spans="1:16" x14ac:dyDescent="0.25">
      <c r="A126" s="6" t="s">
        <v>16</v>
      </c>
      <c r="B126" s="6" t="s">
        <v>34</v>
      </c>
      <c r="C126" s="6">
        <v>99</v>
      </c>
      <c r="D126" s="6">
        <v>1433</v>
      </c>
      <c r="E126" s="6" t="s">
        <v>33</v>
      </c>
      <c r="F126" s="6">
        <v>141867</v>
      </c>
    </row>
    <row r="127" spans="1:16" x14ac:dyDescent="0.25">
      <c r="A127" s="6" t="s">
        <v>16</v>
      </c>
      <c r="B127" s="6" t="s">
        <v>34</v>
      </c>
      <c r="C127" s="6">
        <v>39</v>
      </c>
      <c r="D127" s="6">
        <v>1060</v>
      </c>
      <c r="E127" s="6" t="s">
        <v>37</v>
      </c>
      <c r="F127" s="6">
        <v>41340</v>
      </c>
      <c r="H127" s="7" t="s">
        <v>19</v>
      </c>
      <c r="I127" s="7" t="s">
        <v>20</v>
      </c>
    </row>
    <row r="128" spans="1:16" x14ac:dyDescent="0.25">
      <c r="A128" s="6" t="s">
        <v>23</v>
      </c>
      <c r="B128" s="6" t="s">
        <v>32</v>
      </c>
      <c r="C128" s="6">
        <v>29</v>
      </c>
      <c r="D128" s="6">
        <v>1294</v>
      </c>
      <c r="E128" s="6" t="s">
        <v>18</v>
      </c>
      <c r="F128" s="6">
        <v>37526</v>
      </c>
      <c r="H128" s="7" t="s">
        <v>22</v>
      </c>
      <c r="I128" s="7" t="s">
        <v>21</v>
      </c>
      <c r="J128" s="7" t="s">
        <v>31</v>
      </c>
      <c r="K128" s="7" t="s">
        <v>17</v>
      </c>
      <c r="L128" s="7" t="s">
        <v>34</v>
      </c>
      <c r="M128" s="7" t="s">
        <v>32</v>
      </c>
      <c r="N128" s="7" t="s">
        <v>29</v>
      </c>
      <c r="O128" s="7" t="s">
        <v>35</v>
      </c>
      <c r="P128" s="7" t="s">
        <v>28</v>
      </c>
    </row>
    <row r="129" spans="1:16" x14ac:dyDescent="0.25">
      <c r="A129" s="6" t="s">
        <v>24</v>
      </c>
      <c r="B129" s="6" t="s">
        <v>35</v>
      </c>
      <c r="C129" s="6">
        <v>30</v>
      </c>
      <c r="D129" s="6">
        <v>1499</v>
      </c>
      <c r="E129" s="6" t="s">
        <v>37</v>
      </c>
      <c r="F129" s="6">
        <v>44970</v>
      </c>
      <c r="H129" s="30" t="s">
        <v>23</v>
      </c>
      <c r="I129" s="13">
        <v>2.694850747216191E-2</v>
      </c>
      <c r="J129" s="13">
        <v>6.6972557418511602E-2</v>
      </c>
      <c r="K129" s="13">
        <v>0.1072108488720824</v>
      </c>
      <c r="L129" s="13">
        <v>8.851800451042105E-2</v>
      </c>
      <c r="M129" s="13">
        <v>9.1858875056268663E-2</v>
      </c>
      <c r="N129" s="13">
        <v>0.26810803989687015</v>
      </c>
      <c r="O129" s="13">
        <v>0.19045686590197466</v>
      </c>
      <c r="P129" s="13">
        <v>0.11869815268624229</v>
      </c>
    </row>
    <row r="130" spans="1:16" x14ac:dyDescent="0.25">
      <c r="A130" s="6" t="s">
        <v>24</v>
      </c>
      <c r="B130" s="6" t="s">
        <v>31</v>
      </c>
      <c r="C130" s="6">
        <v>70</v>
      </c>
      <c r="D130" s="6">
        <v>1132</v>
      </c>
      <c r="E130" s="6" t="s">
        <v>30</v>
      </c>
      <c r="F130" s="6">
        <v>79240</v>
      </c>
      <c r="H130" s="30" t="s">
        <v>24</v>
      </c>
      <c r="I130" s="13">
        <v>0.16748191741049701</v>
      </c>
      <c r="J130" s="13">
        <v>0.25216537374577974</v>
      </c>
      <c r="K130" s="13">
        <v>0.21769624462120224</v>
      </c>
      <c r="L130" s="13">
        <v>0.22047185943347128</v>
      </c>
      <c r="M130" s="13">
        <v>0.1585447379513463</v>
      </c>
      <c r="N130" s="13">
        <v>0.19509502356057876</v>
      </c>
      <c r="O130" s="13">
        <v>0.12442939021534029</v>
      </c>
      <c r="P130" s="13">
        <v>0.19055120795076919</v>
      </c>
    </row>
    <row r="131" spans="1:16" x14ac:dyDescent="0.25">
      <c r="A131" s="6" t="s">
        <v>16</v>
      </c>
      <c r="B131" s="6" t="s">
        <v>29</v>
      </c>
      <c r="C131" s="6">
        <v>1</v>
      </c>
      <c r="D131" s="6">
        <v>1173</v>
      </c>
      <c r="E131" s="6" t="s">
        <v>36</v>
      </c>
      <c r="F131" s="6">
        <v>1173</v>
      </c>
      <c r="H131" s="30" t="s">
        <v>25</v>
      </c>
      <c r="I131" s="13">
        <v>0.20495964482366036</v>
      </c>
      <c r="J131" s="13">
        <v>9.2542200099532027E-2</v>
      </c>
      <c r="K131" s="13">
        <v>0.17635238343609708</v>
      </c>
      <c r="L131" s="13">
        <v>0.16386756214220219</v>
      </c>
      <c r="M131" s="13">
        <v>0.26600893855148572</v>
      </c>
      <c r="N131" s="13">
        <v>0.11302957820051392</v>
      </c>
      <c r="O131" s="13">
        <v>0.19994898452694318</v>
      </c>
      <c r="P131" s="13">
        <v>0.17588728094224249</v>
      </c>
    </row>
    <row r="132" spans="1:16" x14ac:dyDescent="0.25">
      <c r="A132" s="6" t="s">
        <v>23</v>
      </c>
      <c r="B132" s="6" t="s">
        <v>31</v>
      </c>
      <c r="C132" s="6">
        <v>25</v>
      </c>
      <c r="D132" s="6">
        <v>1444</v>
      </c>
      <c r="E132" s="6" t="s">
        <v>33</v>
      </c>
      <c r="F132" s="6">
        <v>36100</v>
      </c>
      <c r="H132" s="30" t="s">
        <v>26</v>
      </c>
      <c r="I132" s="13">
        <v>0.18233709798245279</v>
      </c>
      <c r="J132" s="13">
        <v>0.11239163720148862</v>
      </c>
      <c r="K132" s="13">
        <v>8.336833820762625E-2</v>
      </c>
      <c r="L132" s="13">
        <v>0.18903496815444476</v>
      </c>
      <c r="M132" s="13">
        <v>0.21786220240252657</v>
      </c>
      <c r="N132" s="13">
        <v>0.128719480310581</v>
      </c>
      <c r="O132" s="13">
        <v>0.23297156046953876</v>
      </c>
      <c r="P132" s="13">
        <v>0.16434644984907101</v>
      </c>
    </row>
    <row r="133" spans="1:16" x14ac:dyDescent="0.25">
      <c r="A133" s="6" t="s">
        <v>16</v>
      </c>
      <c r="B133" s="6" t="s">
        <v>34</v>
      </c>
      <c r="C133" s="6">
        <v>38</v>
      </c>
      <c r="D133" s="6">
        <v>1073</v>
      </c>
      <c r="E133" s="6" t="s">
        <v>18</v>
      </c>
      <c r="F133" s="6">
        <v>40774</v>
      </c>
      <c r="H133" s="30" t="s">
        <v>27</v>
      </c>
      <c r="I133" s="13">
        <v>0.15835227296774548</v>
      </c>
      <c r="J133" s="13">
        <v>0.21041738452615752</v>
      </c>
      <c r="K133" s="13">
        <v>0.23529050164856657</v>
      </c>
      <c r="L133" s="13">
        <v>0.14256152263884414</v>
      </c>
      <c r="M133" s="13">
        <v>0.18059109169711662</v>
      </c>
      <c r="N133" s="13">
        <v>0.12338995039293808</v>
      </c>
      <c r="O133" s="13">
        <v>0.1615425331072744</v>
      </c>
      <c r="P133" s="13">
        <v>0.17449916771800553</v>
      </c>
    </row>
    <row r="134" spans="1:16" x14ac:dyDescent="0.25">
      <c r="A134" s="6" t="s">
        <v>26</v>
      </c>
      <c r="B134" s="6" t="s">
        <v>35</v>
      </c>
      <c r="C134" s="6">
        <v>47</v>
      </c>
      <c r="D134" s="6">
        <v>1407</v>
      </c>
      <c r="E134" s="6" t="s">
        <v>37</v>
      </c>
      <c r="F134" s="6">
        <v>66129</v>
      </c>
      <c r="H134" s="30" t="s">
        <v>16</v>
      </c>
      <c r="I134" s="13">
        <v>0.25992055934348246</v>
      </c>
      <c r="J134" s="13">
        <v>0.2655108470085305</v>
      </c>
      <c r="K134" s="13">
        <v>0.18008168321442541</v>
      </c>
      <c r="L134" s="13">
        <v>0.19554608312061658</v>
      </c>
      <c r="M134" s="13">
        <v>8.5134154341256138E-2</v>
      </c>
      <c r="N134" s="13">
        <v>0.17165792763851809</v>
      </c>
      <c r="O134" s="13">
        <v>9.0650665778928691E-2</v>
      </c>
      <c r="P134" s="13">
        <v>0.1760177408536695</v>
      </c>
    </row>
    <row r="135" spans="1:16" x14ac:dyDescent="0.25">
      <c r="A135" s="6" t="s">
        <v>27</v>
      </c>
      <c r="B135" s="6" t="s">
        <v>31</v>
      </c>
      <c r="C135" s="6">
        <v>80</v>
      </c>
      <c r="D135" s="6">
        <v>1324</v>
      </c>
      <c r="E135" s="6" t="s">
        <v>18</v>
      </c>
      <c r="F135" s="6">
        <v>105920</v>
      </c>
      <c r="H135" s="12" t="s">
        <v>28</v>
      </c>
      <c r="I135" s="13">
        <v>1</v>
      </c>
      <c r="J135" s="13">
        <v>1</v>
      </c>
      <c r="K135" s="13">
        <v>1</v>
      </c>
      <c r="L135" s="13">
        <v>1</v>
      </c>
      <c r="M135" s="13">
        <v>1</v>
      </c>
      <c r="N135" s="13">
        <v>1</v>
      </c>
      <c r="O135" s="13">
        <v>1</v>
      </c>
      <c r="P135" s="13">
        <v>1</v>
      </c>
    </row>
    <row r="136" spans="1:16" x14ac:dyDescent="0.25">
      <c r="A136" s="6" t="s">
        <v>27</v>
      </c>
      <c r="B136" s="6" t="s">
        <v>31</v>
      </c>
      <c r="C136" s="6">
        <v>95</v>
      </c>
      <c r="D136" s="6">
        <v>1152</v>
      </c>
      <c r="E136" s="6" t="s">
        <v>36</v>
      </c>
      <c r="F136" s="6">
        <v>109440</v>
      </c>
    </row>
    <row r="137" spans="1:16" x14ac:dyDescent="0.25">
      <c r="A137" s="6" t="s">
        <v>25</v>
      </c>
      <c r="B137" s="6" t="s">
        <v>17</v>
      </c>
      <c r="C137" s="6">
        <v>75</v>
      </c>
      <c r="D137" s="6">
        <v>1383</v>
      </c>
      <c r="E137" s="6" t="s">
        <v>37</v>
      </c>
      <c r="F137" s="6">
        <v>103725</v>
      </c>
      <c r="H137" s="7" t="s">
        <v>19</v>
      </c>
      <c r="I137" s="7" t="s">
        <v>20</v>
      </c>
    </row>
    <row r="138" spans="1:16" x14ac:dyDescent="0.25">
      <c r="A138" s="6" t="s">
        <v>27</v>
      </c>
      <c r="B138" s="6" t="s">
        <v>29</v>
      </c>
      <c r="C138" s="6">
        <v>70</v>
      </c>
      <c r="D138" s="6">
        <v>1128</v>
      </c>
      <c r="E138" s="6" t="s">
        <v>37</v>
      </c>
      <c r="F138" s="6">
        <v>78960</v>
      </c>
      <c r="H138" s="7" t="s">
        <v>22</v>
      </c>
      <c r="I138" s="7" t="s">
        <v>21</v>
      </c>
      <c r="J138" s="7" t="s">
        <v>31</v>
      </c>
      <c r="K138" s="7" t="s">
        <v>17</v>
      </c>
      <c r="L138" s="7" t="s">
        <v>34</v>
      </c>
      <c r="M138" s="7" t="s">
        <v>32</v>
      </c>
      <c r="N138" s="7" t="s">
        <v>29</v>
      </c>
      <c r="O138" s="7" t="s">
        <v>35</v>
      </c>
      <c r="P138" s="7" t="s">
        <v>28</v>
      </c>
    </row>
    <row r="139" spans="1:16" x14ac:dyDescent="0.25">
      <c r="A139" s="6" t="s">
        <v>26</v>
      </c>
      <c r="B139" s="6" t="s">
        <v>31</v>
      </c>
      <c r="C139" s="6">
        <v>59</v>
      </c>
      <c r="D139" s="6">
        <v>1154</v>
      </c>
      <c r="E139" s="6" t="s">
        <v>18</v>
      </c>
      <c r="F139" s="6">
        <v>68086</v>
      </c>
      <c r="H139" s="30" t="s">
        <v>23</v>
      </c>
      <c r="I139" s="13">
        <v>3.0295442792472781E-2</v>
      </c>
      <c r="J139" s="13">
        <v>7.9357484559663821E-2</v>
      </c>
      <c r="K139" s="13">
        <v>0.1369199261445059</v>
      </c>
      <c r="L139" s="13">
        <v>0.10621529845963894</v>
      </c>
      <c r="M139" s="13">
        <v>0.12209381336827264</v>
      </c>
      <c r="N139" s="13">
        <v>0.29442131710550457</v>
      </c>
      <c r="O139" s="13">
        <v>0.23069671756994131</v>
      </c>
      <c r="P139" s="13">
        <v>1</v>
      </c>
    </row>
    <row r="140" spans="1:16" x14ac:dyDescent="0.25">
      <c r="A140" s="6" t="s">
        <v>25</v>
      </c>
      <c r="B140" s="6" t="s">
        <v>32</v>
      </c>
      <c r="C140" s="6">
        <v>57</v>
      </c>
      <c r="D140" s="6">
        <v>1135</v>
      </c>
      <c r="E140" s="6" t="s">
        <v>18</v>
      </c>
      <c r="F140" s="6">
        <v>64695</v>
      </c>
      <c r="H140" s="30" t="s">
        <v>24</v>
      </c>
      <c r="I140" s="13">
        <v>0.11728507920559704</v>
      </c>
      <c r="J140" s="13">
        <v>0.18612671598851441</v>
      </c>
      <c r="K140" s="13">
        <v>0.17318533444699272</v>
      </c>
      <c r="L140" s="13">
        <v>0.16479380351914144</v>
      </c>
      <c r="M140" s="13">
        <v>0.13126732104343883</v>
      </c>
      <c r="N140" s="13">
        <v>0.13345592478094048</v>
      </c>
      <c r="O140" s="13">
        <v>9.3885821015375057E-2</v>
      </c>
      <c r="P140" s="13">
        <v>1</v>
      </c>
    </row>
    <row r="141" spans="1:16" x14ac:dyDescent="0.25">
      <c r="A141" s="6" t="s">
        <v>23</v>
      </c>
      <c r="B141" s="6" t="s">
        <v>34</v>
      </c>
      <c r="C141" s="6">
        <v>6</v>
      </c>
      <c r="D141" s="6">
        <v>1370</v>
      </c>
      <c r="E141" s="6" t="s">
        <v>18</v>
      </c>
      <c r="F141" s="6">
        <v>8220</v>
      </c>
      <c r="H141" s="30" t="s">
        <v>25</v>
      </c>
      <c r="I141" s="13">
        <v>0.15549644770942381</v>
      </c>
      <c r="J141" s="13">
        <v>7.4001471408084551E-2</v>
      </c>
      <c r="K141" s="13">
        <v>0.15199131764874929</v>
      </c>
      <c r="L141" s="13">
        <v>0.13269604425623049</v>
      </c>
      <c r="M141" s="13">
        <v>0.23860431364191162</v>
      </c>
      <c r="N141" s="13">
        <v>8.3764701538155267E-2</v>
      </c>
      <c r="O141" s="13">
        <v>0.163445703797445</v>
      </c>
      <c r="P141" s="13">
        <v>1</v>
      </c>
    </row>
    <row r="142" spans="1:16" x14ac:dyDescent="0.25">
      <c r="A142" s="6" t="s">
        <v>23</v>
      </c>
      <c r="B142" s="6" t="s">
        <v>35</v>
      </c>
      <c r="C142" s="6">
        <v>65</v>
      </c>
      <c r="D142" s="6">
        <v>1045</v>
      </c>
      <c r="E142" s="6" t="s">
        <v>30</v>
      </c>
      <c r="F142" s="6">
        <v>67925</v>
      </c>
      <c r="H142" s="30" t="s">
        <v>26</v>
      </c>
      <c r="I142" s="13">
        <v>0.14804756161050717</v>
      </c>
      <c r="J142" s="13">
        <v>9.6185285986498351E-2</v>
      </c>
      <c r="K142" s="13">
        <v>7.6897584720353671E-2</v>
      </c>
      <c r="L142" s="13">
        <v>0.1638254012436362</v>
      </c>
      <c r="M142" s="13">
        <v>0.20914045975708029</v>
      </c>
      <c r="N142" s="13">
        <v>0.10209096860325462</v>
      </c>
      <c r="O142" s="13">
        <v>0.2038127380786697</v>
      </c>
      <c r="P142" s="13">
        <v>1</v>
      </c>
    </row>
    <row r="143" spans="1:16" x14ac:dyDescent="0.25">
      <c r="A143" s="6" t="s">
        <v>25</v>
      </c>
      <c r="B143" s="6" t="s">
        <v>34</v>
      </c>
      <c r="C143" s="6">
        <v>81</v>
      </c>
      <c r="D143" s="6">
        <v>1350</v>
      </c>
      <c r="E143" s="6" t="s">
        <v>30</v>
      </c>
      <c r="F143" s="6">
        <v>109350</v>
      </c>
      <c r="H143" s="30" t="s">
        <v>27</v>
      </c>
      <c r="I143" s="13">
        <v>0.12109256792948377</v>
      </c>
      <c r="J143" s="13">
        <v>0.16959897695147072</v>
      </c>
      <c r="K143" s="13">
        <v>0.20440095346439963</v>
      </c>
      <c r="L143" s="13">
        <v>0.11636125167285102</v>
      </c>
      <c r="M143" s="13">
        <v>0.16327491233208782</v>
      </c>
      <c r="N143" s="13">
        <v>9.2170045812249066E-2</v>
      </c>
      <c r="O143" s="13">
        <v>0.13310129183745795</v>
      </c>
      <c r="P143" s="13">
        <v>1</v>
      </c>
    </row>
    <row r="144" spans="1:16" x14ac:dyDescent="0.25">
      <c r="A144" s="6" t="s">
        <v>24</v>
      </c>
      <c r="B144" s="6" t="s">
        <v>17</v>
      </c>
      <c r="C144" s="6">
        <v>40</v>
      </c>
      <c r="D144" s="6">
        <v>1322</v>
      </c>
      <c r="E144" s="6" t="s">
        <v>36</v>
      </c>
      <c r="F144" s="6">
        <v>52880</v>
      </c>
      <c r="H144" s="30" t="s">
        <v>16</v>
      </c>
      <c r="I144" s="13">
        <v>0.19704741312753701</v>
      </c>
      <c r="J144" s="13">
        <v>0.21215867557520257</v>
      </c>
      <c r="K144" s="13">
        <v>0.15509042292283559</v>
      </c>
      <c r="L144" s="13">
        <v>0.15823119118579543</v>
      </c>
      <c r="M144" s="13">
        <v>7.6306912136697019E-2</v>
      </c>
      <c r="N144" s="13">
        <v>0.12711909611970132</v>
      </c>
      <c r="O144" s="13">
        <v>7.404628893223103E-2</v>
      </c>
      <c r="P144" s="13">
        <v>1</v>
      </c>
    </row>
    <row r="145" spans="1:16" x14ac:dyDescent="0.25">
      <c r="A145" s="6" t="s">
        <v>24</v>
      </c>
      <c r="B145" s="6" t="s">
        <v>32</v>
      </c>
      <c r="C145" s="6">
        <v>63</v>
      </c>
      <c r="D145" s="6">
        <v>1272</v>
      </c>
      <c r="E145" s="6" t="s">
        <v>37</v>
      </c>
      <c r="F145" s="6">
        <v>80136</v>
      </c>
      <c r="H145" s="12" t="s">
        <v>28</v>
      </c>
      <c r="I145" s="13">
        <v>0.13344015797509273</v>
      </c>
      <c r="J145" s="13">
        <v>0.14064845635498255</v>
      </c>
      <c r="K145" s="13">
        <v>0.15159046374756968</v>
      </c>
      <c r="L145" s="13">
        <v>0.14242932591970883</v>
      </c>
      <c r="M145" s="13">
        <v>0.15776711931596649</v>
      </c>
      <c r="N145" s="13">
        <v>0.13034770037226961</v>
      </c>
      <c r="O145" s="13">
        <v>0.14377677631441008</v>
      </c>
      <c r="P145" s="13">
        <v>1</v>
      </c>
    </row>
    <row r="146" spans="1:16" x14ac:dyDescent="0.25">
      <c r="A146" s="6" t="s">
        <v>23</v>
      </c>
      <c r="B146" s="6" t="s">
        <v>17</v>
      </c>
      <c r="C146" s="6">
        <v>73</v>
      </c>
      <c r="D146" s="6">
        <v>1185</v>
      </c>
      <c r="E146" s="6" t="s">
        <v>30</v>
      </c>
      <c r="F146" s="6">
        <v>86505</v>
      </c>
    </row>
    <row r="147" spans="1:16" x14ac:dyDescent="0.25">
      <c r="A147" s="6" t="s">
        <v>27</v>
      </c>
      <c r="B147" s="6" t="s">
        <v>21</v>
      </c>
      <c r="C147" s="6">
        <v>39</v>
      </c>
      <c r="D147" s="6">
        <v>1346</v>
      </c>
      <c r="E147" s="6" t="s">
        <v>37</v>
      </c>
      <c r="F147" s="6">
        <v>52494</v>
      </c>
      <c r="H147" s="7" t="s">
        <v>19</v>
      </c>
      <c r="I147" s="7" t="s">
        <v>20</v>
      </c>
    </row>
    <row r="148" spans="1:16" x14ac:dyDescent="0.25">
      <c r="A148" s="6" t="s">
        <v>26</v>
      </c>
      <c r="B148" s="6" t="s">
        <v>32</v>
      </c>
      <c r="C148" s="6">
        <v>87</v>
      </c>
      <c r="D148" s="6">
        <v>1121</v>
      </c>
      <c r="E148" s="6" t="s">
        <v>33</v>
      </c>
      <c r="F148" s="6">
        <v>97527</v>
      </c>
      <c r="H148" s="7" t="s">
        <v>22</v>
      </c>
      <c r="I148" s="7" t="s">
        <v>23</v>
      </c>
      <c r="J148" s="7" t="s">
        <v>24</v>
      </c>
      <c r="K148" s="7" t="s">
        <v>25</v>
      </c>
      <c r="L148" s="7" t="s">
        <v>26</v>
      </c>
      <c r="M148" s="7" t="s">
        <v>27</v>
      </c>
      <c r="N148" s="7" t="s">
        <v>16</v>
      </c>
      <c r="O148" s="7" t="s">
        <v>28</v>
      </c>
    </row>
    <row r="149" spans="1:16" x14ac:dyDescent="0.25">
      <c r="A149" s="6" t="s">
        <v>25</v>
      </c>
      <c r="B149" s="6" t="s">
        <v>31</v>
      </c>
      <c r="C149" s="6">
        <v>7</v>
      </c>
      <c r="D149" s="6">
        <v>1428</v>
      </c>
      <c r="E149" s="6" t="s">
        <v>30</v>
      </c>
      <c r="F149" s="6">
        <v>9996</v>
      </c>
      <c r="H149" s="30" t="s">
        <v>21</v>
      </c>
      <c r="I149" s="14">
        <v>101877</v>
      </c>
      <c r="J149" s="14">
        <v>633154</v>
      </c>
      <c r="K149" s="14">
        <v>774836</v>
      </c>
      <c r="L149" s="14">
        <v>689313</v>
      </c>
      <c r="M149" s="14">
        <v>598640</v>
      </c>
      <c r="N149" s="14">
        <v>982612</v>
      </c>
      <c r="O149" s="14">
        <v>3780432</v>
      </c>
    </row>
    <row r="150" spans="1:16" x14ac:dyDescent="0.25">
      <c r="A150" s="6" t="s">
        <v>25</v>
      </c>
      <c r="B150" s="6" t="s">
        <v>21</v>
      </c>
      <c r="C150" s="6">
        <v>19</v>
      </c>
      <c r="D150" s="6">
        <v>1192</v>
      </c>
      <c r="E150" s="6" t="s">
        <v>37</v>
      </c>
      <c r="F150" s="6">
        <v>22648</v>
      </c>
      <c r="H150" s="32" t="s">
        <v>33</v>
      </c>
      <c r="I150" s="14">
        <v>15075</v>
      </c>
      <c r="J150" s="14">
        <v>102340</v>
      </c>
      <c r="K150" s="14">
        <v>274491</v>
      </c>
      <c r="L150" s="14">
        <v>164329</v>
      </c>
      <c r="M150" s="14">
        <v>63971</v>
      </c>
      <c r="N150" s="14">
        <v>175068</v>
      </c>
      <c r="O150" s="14">
        <v>795274</v>
      </c>
    </row>
    <row r="151" spans="1:16" x14ac:dyDescent="0.25">
      <c r="A151" s="6" t="s">
        <v>27</v>
      </c>
      <c r="B151" s="6" t="s">
        <v>32</v>
      </c>
      <c r="C151" s="6">
        <v>100</v>
      </c>
      <c r="D151" s="6">
        <v>1320</v>
      </c>
      <c r="E151" s="6" t="s">
        <v>30</v>
      </c>
      <c r="F151" s="6">
        <v>132000</v>
      </c>
      <c r="H151" s="32" t="s">
        <v>36</v>
      </c>
      <c r="I151" s="14">
        <v>82515</v>
      </c>
      <c r="J151" s="14">
        <v>216477</v>
      </c>
      <c r="K151" s="14">
        <v>341915</v>
      </c>
      <c r="L151" s="14">
        <v>189228</v>
      </c>
      <c r="M151" s="14">
        <v>94202</v>
      </c>
      <c r="N151" s="14">
        <v>39701</v>
      </c>
      <c r="O151" s="14">
        <v>964038</v>
      </c>
    </row>
    <row r="152" spans="1:16" x14ac:dyDescent="0.25">
      <c r="A152" s="6" t="s">
        <v>16</v>
      </c>
      <c r="B152" s="6" t="s">
        <v>34</v>
      </c>
      <c r="C152" s="6">
        <v>38</v>
      </c>
      <c r="D152" s="6">
        <v>1191</v>
      </c>
      <c r="E152" s="6" t="s">
        <v>18</v>
      </c>
      <c r="F152" s="6">
        <v>45258</v>
      </c>
      <c r="H152" s="32" t="s">
        <v>18</v>
      </c>
      <c r="I152" s="14"/>
      <c r="J152" s="14">
        <v>193330</v>
      </c>
      <c r="K152" s="14"/>
      <c r="L152" s="14">
        <v>200396</v>
      </c>
      <c r="M152" s="14">
        <v>67575</v>
      </c>
      <c r="N152" s="14">
        <v>177538</v>
      </c>
      <c r="O152" s="14">
        <v>638839</v>
      </c>
    </row>
    <row r="153" spans="1:16" x14ac:dyDescent="0.25">
      <c r="A153" s="6" t="s">
        <v>27</v>
      </c>
      <c r="B153" s="6" t="s">
        <v>34</v>
      </c>
      <c r="C153" s="6">
        <v>61</v>
      </c>
      <c r="D153" s="6">
        <v>1468</v>
      </c>
      <c r="E153" s="6" t="s">
        <v>30</v>
      </c>
      <c r="F153" s="6">
        <v>89548</v>
      </c>
      <c r="H153" s="32" t="s">
        <v>30</v>
      </c>
      <c r="I153" s="14">
        <v>4287</v>
      </c>
      <c r="J153" s="14">
        <v>93686</v>
      </c>
      <c r="K153" s="14">
        <v>12610</v>
      </c>
      <c r="L153" s="14">
        <v>135360</v>
      </c>
      <c r="M153" s="14">
        <v>212096</v>
      </c>
      <c r="N153" s="14">
        <v>246728</v>
      </c>
      <c r="O153" s="14">
        <v>704767</v>
      </c>
    </row>
    <row r="154" spans="1:16" x14ac:dyDescent="0.25">
      <c r="A154" s="6" t="s">
        <v>24</v>
      </c>
      <c r="B154" s="6" t="s">
        <v>32</v>
      </c>
      <c r="C154" s="6">
        <v>64</v>
      </c>
      <c r="D154" s="6">
        <v>1159</v>
      </c>
      <c r="E154" s="6" t="s">
        <v>36</v>
      </c>
      <c r="F154" s="6">
        <v>74176</v>
      </c>
      <c r="H154" s="32" t="s">
        <v>37</v>
      </c>
      <c r="I154" s="14"/>
      <c r="J154" s="14">
        <v>27321</v>
      </c>
      <c r="K154" s="14">
        <v>145820</v>
      </c>
      <c r="L154" s="14"/>
      <c r="M154" s="14">
        <v>160796</v>
      </c>
      <c r="N154" s="14">
        <v>343577</v>
      </c>
      <c r="O154" s="14">
        <v>677514</v>
      </c>
    </row>
    <row r="155" spans="1:16" x14ac:dyDescent="0.25">
      <c r="A155" s="6" t="s">
        <v>23</v>
      </c>
      <c r="B155" s="6" t="s">
        <v>35</v>
      </c>
      <c r="C155" s="6">
        <v>15</v>
      </c>
      <c r="D155" s="6">
        <v>1297</v>
      </c>
      <c r="E155" s="6" t="s">
        <v>36</v>
      </c>
      <c r="F155" s="6">
        <v>19455</v>
      </c>
      <c r="H155" s="30" t="s">
        <v>31</v>
      </c>
      <c r="I155" s="14">
        <v>266862</v>
      </c>
      <c r="J155" s="14">
        <v>1004790</v>
      </c>
      <c r="K155" s="14">
        <v>368748</v>
      </c>
      <c r="L155" s="14">
        <v>447841</v>
      </c>
      <c r="M155" s="14">
        <v>838439</v>
      </c>
      <c r="N155" s="14">
        <v>1057967</v>
      </c>
      <c r="O155" s="14">
        <v>3984647</v>
      </c>
    </row>
    <row r="156" spans="1:16" x14ac:dyDescent="0.25">
      <c r="A156" s="6" t="s">
        <v>24</v>
      </c>
      <c r="B156" s="6" t="s">
        <v>34</v>
      </c>
      <c r="C156" s="6">
        <v>97</v>
      </c>
      <c r="D156" s="6">
        <v>1490</v>
      </c>
      <c r="E156" s="6" t="s">
        <v>30</v>
      </c>
      <c r="F156" s="6">
        <v>144530</v>
      </c>
      <c r="H156" s="32" t="s">
        <v>33</v>
      </c>
      <c r="I156" s="14">
        <v>70156</v>
      </c>
      <c r="J156" s="14">
        <v>219264</v>
      </c>
      <c r="K156" s="14">
        <v>116763</v>
      </c>
      <c r="L156" s="14">
        <v>79007</v>
      </c>
      <c r="M156" s="14">
        <v>146439</v>
      </c>
      <c r="N156" s="14">
        <v>102256</v>
      </c>
      <c r="O156" s="14">
        <v>733885</v>
      </c>
    </row>
    <row r="157" spans="1:16" x14ac:dyDescent="0.25">
      <c r="A157" s="6" t="s">
        <v>26</v>
      </c>
      <c r="B157" s="6" t="s">
        <v>34</v>
      </c>
      <c r="C157" s="6">
        <v>26</v>
      </c>
      <c r="D157" s="6">
        <v>1371</v>
      </c>
      <c r="E157" s="6" t="s">
        <v>18</v>
      </c>
      <c r="F157" s="6">
        <v>35646</v>
      </c>
      <c r="H157" s="32" t="s">
        <v>36</v>
      </c>
      <c r="I157" s="14">
        <v>6625</v>
      </c>
      <c r="J157" s="14">
        <v>83940</v>
      </c>
      <c r="K157" s="14">
        <v>11935</v>
      </c>
      <c r="L157" s="14"/>
      <c r="M157" s="14">
        <v>405559</v>
      </c>
      <c r="N157" s="14">
        <v>260906</v>
      </c>
      <c r="O157" s="14">
        <v>768965</v>
      </c>
    </row>
    <row r="158" spans="1:16" x14ac:dyDescent="0.25">
      <c r="A158" s="6" t="s">
        <v>27</v>
      </c>
      <c r="B158" s="6" t="s">
        <v>31</v>
      </c>
      <c r="C158" s="6">
        <v>70</v>
      </c>
      <c r="D158" s="6">
        <v>1050</v>
      </c>
      <c r="E158" s="6" t="s">
        <v>36</v>
      </c>
      <c r="F158" s="6">
        <v>73500</v>
      </c>
      <c r="H158" s="32" t="s">
        <v>18</v>
      </c>
      <c r="I158" s="14">
        <v>136719</v>
      </c>
      <c r="J158" s="14">
        <v>187090</v>
      </c>
      <c r="K158" s="14">
        <v>78815</v>
      </c>
      <c r="L158" s="14">
        <v>142108</v>
      </c>
      <c r="M158" s="14">
        <v>105920</v>
      </c>
      <c r="N158" s="14">
        <v>168003</v>
      </c>
      <c r="O158" s="14">
        <v>818655</v>
      </c>
    </row>
    <row r="159" spans="1:16" x14ac:dyDescent="0.25">
      <c r="A159" s="6" t="s">
        <v>26</v>
      </c>
      <c r="B159" s="6" t="s">
        <v>35</v>
      </c>
      <c r="C159" s="6">
        <v>42</v>
      </c>
      <c r="D159" s="6">
        <v>1205</v>
      </c>
      <c r="E159" s="6" t="s">
        <v>18</v>
      </c>
      <c r="F159" s="6">
        <v>50610</v>
      </c>
      <c r="H159" s="32" t="s">
        <v>30</v>
      </c>
      <c r="I159" s="14"/>
      <c r="J159" s="14">
        <v>214039</v>
      </c>
      <c r="K159" s="14">
        <v>79668</v>
      </c>
      <c r="L159" s="14">
        <v>190411</v>
      </c>
      <c r="M159" s="14">
        <v>76302</v>
      </c>
      <c r="N159" s="14">
        <v>526802</v>
      </c>
      <c r="O159" s="14">
        <v>1087222</v>
      </c>
    </row>
    <row r="160" spans="1:16" x14ac:dyDescent="0.25">
      <c r="A160" s="6" t="s">
        <v>24</v>
      </c>
      <c r="B160" s="6" t="s">
        <v>31</v>
      </c>
      <c r="C160" s="6">
        <v>80</v>
      </c>
      <c r="D160" s="6">
        <v>1251</v>
      </c>
      <c r="E160" s="6" t="s">
        <v>33</v>
      </c>
      <c r="F160" s="6">
        <v>100080</v>
      </c>
      <c r="H160" s="32" t="s">
        <v>37</v>
      </c>
      <c r="I160" s="14">
        <v>53362</v>
      </c>
      <c r="J160" s="14">
        <v>300457</v>
      </c>
      <c r="K160" s="14">
        <v>81567</v>
      </c>
      <c r="L160" s="14">
        <v>36315</v>
      </c>
      <c r="M160" s="14">
        <v>104219</v>
      </c>
      <c r="N160" s="14"/>
      <c r="O160" s="14">
        <v>575920</v>
      </c>
    </row>
    <row r="161" spans="1:15" x14ac:dyDescent="0.25">
      <c r="A161" s="6" t="s">
        <v>26</v>
      </c>
      <c r="B161" s="6" t="s">
        <v>21</v>
      </c>
      <c r="C161" s="6">
        <v>2</v>
      </c>
      <c r="D161" s="6">
        <v>1373</v>
      </c>
      <c r="E161" s="6" t="s">
        <v>33</v>
      </c>
      <c r="F161" s="6">
        <v>2746</v>
      </c>
      <c r="H161" s="30" t="s">
        <v>17</v>
      </c>
      <c r="I161" s="14">
        <v>460432</v>
      </c>
      <c r="J161" s="14">
        <v>934927</v>
      </c>
      <c r="K161" s="14">
        <v>757370</v>
      </c>
      <c r="L161" s="14">
        <v>358037</v>
      </c>
      <c r="M161" s="14">
        <v>1010488</v>
      </c>
      <c r="N161" s="14">
        <v>773386</v>
      </c>
      <c r="O161" s="14">
        <v>4294640</v>
      </c>
    </row>
    <row r="162" spans="1:15" x14ac:dyDescent="0.25">
      <c r="A162" s="6" t="s">
        <v>25</v>
      </c>
      <c r="B162" s="6" t="s">
        <v>17</v>
      </c>
      <c r="C162" s="6">
        <v>80</v>
      </c>
      <c r="D162" s="6">
        <v>1445</v>
      </c>
      <c r="E162" s="6" t="s">
        <v>18</v>
      </c>
      <c r="F162" s="6">
        <v>115600</v>
      </c>
      <c r="H162" s="32" t="s">
        <v>33</v>
      </c>
      <c r="I162" s="14">
        <v>51876</v>
      </c>
      <c r="J162" s="14">
        <v>237066</v>
      </c>
      <c r="K162" s="14">
        <v>62640</v>
      </c>
      <c r="L162" s="14">
        <v>135939</v>
      </c>
      <c r="M162" s="14">
        <v>423488</v>
      </c>
      <c r="N162" s="14"/>
      <c r="O162" s="14">
        <v>911009</v>
      </c>
    </row>
    <row r="163" spans="1:15" x14ac:dyDescent="0.25">
      <c r="A163" s="6" t="s">
        <v>23</v>
      </c>
      <c r="B163" s="6" t="s">
        <v>32</v>
      </c>
      <c r="C163" s="6">
        <v>73</v>
      </c>
      <c r="D163" s="6">
        <v>1237</v>
      </c>
      <c r="E163" s="6" t="s">
        <v>30</v>
      </c>
      <c r="F163" s="6">
        <v>90301</v>
      </c>
      <c r="H163" s="32" t="s">
        <v>36</v>
      </c>
      <c r="I163" s="14">
        <v>106660</v>
      </c>
      <c r="J163" s="14">
        <v>169377</v>
      </c>
      <c r="K163" s="14">
        <v>56468</v>
      </c>
      <c r="L163" s="14"/>
      <c r="M163" s="14">
        <v>134278</v>
      </c>
      <c r="N163" s="14">
        <v>266429</v>
      </c>
      <c r="O163" s="14">
        <v>733212</v>
      </c>
    </row>
    <row r="164" spans="1:15" x14ac:dyDescent="0.25">
      <c r="A164" s="6" t="s">
        <v>27</v>
      </c>
      <c r="B164" s="6" t="s">
        <v>17</v>
      </c>
      <c r="C164" s="6">
        <v>22</v>
      </c>
      <c r="D164" s="6">
        <v>1369</v>
      </c>
      <c r="E164" s="6" t="s">
        <v>36</v>
      </c>
      <c r="F164" s="6">
        <v>30118</v>
      </c>
      <c r="H164" s="32" t="s">
        <v>18</v>
      </c>
      <c r="I164" s="14"/>
      <c r="J164" s="14">
        <v>252169</v>
      </c>
      <c r="K164" s="14">
        <v>343683</v>
      </c>
      <c r="L164" s="14">
        <v>111618</v>
      </c>
      <c r="M164" s="14">
        <v>84835</v>
      </c>
      <c r="N164" s="14">
        <v>220235</v>
      </c>
      <c r="O164" s="14">
        <v>1012540</v>
      </c>
    </row>
    <row r="165" spans="1:15" x14ac:dyDescent="0.25">
      <c r="A165" s="6" t="s">
        <v>24</v>
      </c>
      <c r="B165" s="6" t="s">
        <v>21</v>
      </c>
      <c r="C165" s="6">
        <v>52</v>
      </c>
      <c r="D165" s="6">
        <v>1366</v>
      </c>
      <c r="E165" s="6" t="s">
        <v>36</v>
      </c>
      <c r="F165" s="6">
        <v>71032</v>
      </c>
      <c r="H165" s="32" t="s">
        <v>30</v>
      </c>
      <c r="I165" s="14">
        <v>278566</v>
      </c>
      <c r="J165" s="14">
        <v>156624</v>
      </c>
      <c r="K165" s="14">
        <v>190854</v>
      </c>
      <c r="L165" s="14"/>
      <c r="M165" s="14">
        <v>267423</v>
      </c>
      <c r="N165" s="14">
        <v>111492</v>
      </c>
      <c r="O165" s="14">
        <v>1004959</v>
      </c>
    </row>
    <row r="166" spans="1:15" x14ac:dyDescent="0.25">
      <c r="A166" s="6" t="s">
        <v>16</v>
      </c>
      <c r="B166" s="6" t="s">
        <v>34</v>
      </c>
      <c r="C166" s="6">
        <v>83</v>
      </c>
      <c r="D166" s="6">
        <v>1372</v>
      </c>
      <c r="E166" s="6" t="s">
        <v>18</v>
      </c>
      <c r="F166" s="6">
        <v>113876</v>
      </c>
      <c r="H166" s="32" t="s">
        <v>37</v>
      </c>
      <c r="I166" s="14">
        <v>23330</v>
      </c>
      <c r="J166" s="14">
        <v>119691</v>
      </c>
      <c r="K166" s="14">
        <v>103725</v>
      </c>
      <c r="L166" s="14">
        <v>110480</v>
      </c>
      <c r="M166" s="14">
        <v>100464</v>
      </c>
      <c r="N166" s="14">
        <v>175230</v>
      </c>
      <c r="O166" s="14">
        <v>632920</v>
      </c>
    </row>
    <row r="167" spans="1:15" x14ac:dyDescent="0.25">
      <c r="A167" s="6" t="s">
        <v>24</v>
      </c>
      <c r="B167" s="6" t="s">
        <v>29</v>
      </c>
      <c r="C167" s="6">
        <v>17</v>
      </c>
      <c r="D167" s="6">
        <v>1312</v>
      </c>
      <c r="E167" s="6" t="s">
        <v>37</v>
      </c>
      <c r="F167" s="6">
        <v>22304</v>
      </c>
      <c r="H167" s="30" t="s">
        <v>34</v>
      </c>
      <c r="I167" s="14">
        <v>357179</v>
      </c>
      <c r="J167" s="14">
        <v>889626</v>
      </c>
      <c r="K167" s="14">
        <v>661222</v>
      </c>
      <c r="L167" s="14">
        <v>762775</v>
      </c>
      <c r="M167" s="14">
        <v>575250</v>
      </c>
      <c r="N167" s="14">
        <v>789048</v>
      </c>
      <c r="O167" s="14">
        <v>4035100</v>
      </c>
    </row>
    <row r="168" spans="1:15" x14ac:dyDescent="0.25">
      <c r="A168" s="6" t="s">
        <v>16</v>
      </c>
      <c r="B168" s="6" t="s">
        <v>21</v>
      </c>
      <c r="C168" s="6">
        <v>41</v>
      </c>
      <c r="D168" s="6">
        <v>1192</v>
      </c>
      <c r="E168" s="6" t="s">
        <v>37</v>
      </c>
      <c r="F168" s="6">
        <v>48872</v>
      </c>
      <c r="H168" s="32" t="s">
        <v>33</v>
      </c>
      <c r="I168" s="14">
        <v>113790</v>
      </c>
      <c r="J168" s="14">
        <v>115928</v>
      </c>
      <c r="K168" s="14">
        <v>144965</v>
      </c>
      <c r="L168" s="14"/>
      <c r="M168" s="14"/>
      <c r="N168" s="14">
        <v>356098</v>
      </c>
      <c r="O168" s="14">
        <v>730781</v>
      </c>
    </row>
    <row r="169" spans="1:15" x14ac:dyDescent="0.25">
      <c r="A169" s="6" t="s">
        <v>25</v>
      </c>
      <c r="B169" s="6" t="s">
        <v>29</v>
      </c>
      <c r="C169" s="6">
        <v>98</v>
      </c>
      <c r="D169" s="6">
        <v>1496</v>
      </c>
      <c r="E169" s="6" t="s">
        <v>36</v>
      </c>
      <c r="F169" s="6">
        <v>146608</v>
      </c>
      <c r="H169" s="32" t="s">
        <v>36</v>
      </c>
      <c r="I169" s="14">
        <v>98237</v>
      </c>
      <c r="J169" s="14">
        <v>273315</v>
      </c>
      <c r="K169" s="14">
        <v>138798</v>
      </c>
      <c r="L169" s="14">
        <v>244269</v>
      </c>
      <c r="M169" s="14">
        <v>148572</v>
      </c>
      <c r="N169" s="14">
        <v>89509</v>
      </c>
      <c r="O169" s="14">
        <v>992700</v>
      </c>
    </row>
    <row r="170" spans="1:15" x14ac:dyDescent="0.25">
      <c r="A170" s="6" t="s">
        <v>23</v>
      </c>
      <c r="B170" s="6" t="s">
        <v>21</v>
      </c>
      <c r="C170" s="6">
        <v>7</v>
      </c>
      <c r="D170" s="6">
        <v>1055</v>
      </c>
      <c r="E170" s="6" t="s">
        <v>36</v>
      </c>
      <c r="F170" s="6">
        <v>7385</v>
      </c>
      <c r="H170" s="32" t="s">
        <v>18</v>
      </c>
      <c r="I170" s="14">
        <v>8220</v>
      </c>
      <c r="J170" s="14">
        <v>244167</v>
      </c>
      <c r="K170" s="14">
        <v>209204</v>
      </c>
      <c r="L170" s="14">
        <v>241478</v>
      </c>
      <c r="M170" s="14">
        <v>140561</v>
      </c>
      <c r="N170" s="14">
        <v>199908</v>
      </c>
      <c r="O170" s="14">
        <v>1043538</v>
      </c>
    </row>
    <row r="171" spans="1:15" x14ac:dyDescent="0.25">
      <c r="A171" s="6" t="s">
        <v>23</v>
      </c>
      <c r="B171" s="6" t="s">
        <v>31</v>
      </c>
      <c r="C171" s="6">
        <v>25</v>
      </c>
      <c r="D171" s="6">
        <v>1038</v>
      </c>
      <c r="E171" s="6" t="s">
        <v>37</v>
      </c>
      <c r="F171" s="6">
        <v>25950</v>
      </c>
      <c r="H171" s="32" t="s">
        <v>30</v>
      </c>
      <c r="I171" s="14">
        <v>49824</v>
      </c>
      <c r="J171" s="14">
        <v>144530</v>
      </c>
      <c r="K171" s="14">
        <v>109350</v>
      </c>
      <c r="L171" s="14">
        <v>142414</v>
      </c>
      <c r="M171" s="14">
        <v>207742</v>
      </c>
      <c r="N171" s="14">
        <v>102193</v>
      </c>
      <c r="O171" s="14">
        <v>756053</v>
      </c>
    </row>
    <row r="172" spans="1:15" x14ac:dyDescent="0.25">
      <c r="A172" s="6" t="s">
        <v>25</v>
      </c>
      <c r="B172" s="6" t="s">
        <v>31</v>
      </c>
      <c r="C172" s="6">
        <v>55</v>
      </c>
      <c r="D172" s="6">
        <v>1433</v>
      </c>
      <c r="E172" s="6" t="s">
        <v>18</v>
      </c>
      <c r="F172" s="6">
        <v>78815</v>
      </c>
      <c r="H172" s="32" t="s">
        <v>37</v>
      </c>
      <c r="I172" s="14">
        <v>87108</v>
      </c>
      <c r="J172" s="14">
        <v>111686</v>
      </c>
      <c r="K172" s="14">
        <v>58905</v>
      </c>
      <c r="L172" s="14">
        <v>134614</v>
      </c>
      <c r="M172" s="14">
        <v>78375</v>
      </c>
      <c r="N172" s="14">
        <v>41340</v>
      </c>
      <c r="O172" s="14">
        <v>512028</v>
      </c>
    </row>
    <row r="173" spans="1:15" x14ac:dyDescent="0.25">
      <c r="A173" s="6" t="s">
        <v>26</v>
      </c>
      <c r="B173" s="6" t="s">
        <v>29</v>
      </c>
      <c r="C173" s="6">
        <v>92</v>
      </c>
      <c r="D173" s="6">
        <v>1212</v>
      </c>
      <c r="E173" s="6" t="s">
        <v>36</v>
      </c>
      <c r="F173" s="6">
        <v>111504</v>
      </c>
      <c r="H173" s="30" t="s">
        <v>32</v>
      </c>
      <c r="I173" s="14">
        <v>410575</v>
      </c>
      <c r="J173" s="14">
        <v>708636</v>
      </c>
      <c r="K173" s="14">
        <v>1188961</v>
      </c>
      <c r="L173" s="14">
        <v>973763</v>
      </c>
      <c r="M173" s="14">
        <v>807175</v>
      </c>
      <c r="N173" s="14">
        <v>380518</v>
      </c>
      <c r="O173" s="14">
        <v>4469628</v>
      </c>
    </row>
    <row r="174" spans="1:15" x14ac:dyDescent="0.25">
      <c r="A174" s="6" t="s">
        <v>16</v>
      </c>
      <c r="B174" s="6" t="s">
        <v>32</v>
      </c>
      <c r="C174" s="6">
        <v>44</v>
      </c>
      <c r="D174" s="6">
        <v>1311</v>
      </c>
      <c r="E174" s="6" t="s">
        <v>37</v>
      </c>
      <c r="F174" s="6">
        <v>57684</v>
      </c>
      <c r="H174" s="32" t="s">
        <v>33</v>
      </c>
      <c r="I174" s="14"/>
      <c r="J174" s="14">
        <v>191200</v>
      </c>
      <c r="K174" s="14">
        <v>356762</v>
      </c>
      <c r="L174" s="14">
        <v>421649</v>
      </c>
      <c r="M174" s="14">
        <v>219620</v>
      </c>
      <c r="N174" s="14">
        <v>35931</v>
      </c>
      <c r="O174" s="14">
        <v>1225162</v>
      </c>
    </row>
    <row r="175" spans="1:15" x14ac:dyDescent="0.25">
      <c r="A175" s="6" t="s">
        <v>25</v>
      </c>
      <c r="B175" s="6" t="s">
        <v>17</v>
      </c>
      <c r="C175" s="6">
        <v>11</v>
      </c>
      <c r="D175" s="6">
        <v>1362</v>
      </c>
      <c r="E175" s="6" t="s">
        <v>30</v>
      </c>
      <c r="F175" s="6">
        <v>14982</v>
      </c>
      <c r="H175" s="32" t="s">
        <v>36</v>
      </c>
      <c r="I175" s="14">
        <v>21879</v>
      </c>
      <c r="J175" s="14">
        <v>109066</v>
      </c>
      <c r="K175" s="14">
        <v>223887</v>
      </c>
      <c r="L175" s="14">
        <v>350122</v>
      </c>
      <c r="M175" s="14">
        <v>74885</v>
      </c>
      <c r="N175" s="14">
        <v>194930</v>
      </c>
      <c r="O175" s="14">
        <v>974769</v>
      </c>
    </row>
    <row r="176" spans="1:15" x14ac:dyDescent="0.25">
      <c r="A176" s="6" t="s">
        <v>26</v>
      </c>
      <c r="B176" s="6" t="s">
        <v>21</v>
      </c>
      <c r="C176" s="6">
        <v>91</v>
      </c>
      <c r="D176" s="6">
        <v>1324</v>
      </c>
      <c r="E176" s="6" t="s">
        <v>18</v>
      </c>
      <c r="F176" s="6">
        <v>120484</v>
      </c>
      <c r="H176" s="32" t="s">
        <v>18</v>
      </c>
      <c r="I176" s="14">
        <v>134322</v>
      </c>
      <c r="J176" s="14">
        <v>149458</v>
      </c>
      <c r="K176" s="14">
        <v>147694</v>
      </c>
      <c r="L176" s="14">
        <v>64158</v>
      </c>
      <c r="M176" s="14">
        <v>60885</v>
      </c>
      <c r="N176" s="14">
        <v>91973</v>
      </c>
      <c r="O176" s="14">
        <v>648490</v>
      </c>
    </row>
    <row r="177" spans="1:15" x14ac:dyDescent="0.25">
      <c r="A177" s="6" t="s">
        <v>26</v>
      </c>
      <c r="B177" s="6" t="s">
        <v>34</v>
      </c>
      <c r="C177" s="6">
        <v>24</v>
      </c>
      <c r="D177" s="6">
        <v>1328</v>
      </c>
      <c r="E177" s="6" t="s">
        <v>37</v>
      </c>
      <c r="F177" s="6">
        <v>31872</v>
      </c>
      <c r="H177" s="32" t="s">
        <v>30</v>
      </c>
      <c r="I177" s="14">
        <v>254374</v>
      </c>
      <c r="J177" s="14">
        <v>38240</v>
      </c>
      <c r="K177" s="14">
        <v>93925</v>
      </c>
      <c r="L177" s="14">
        <v>30681</v>
      </c>
      <c r="M177" s="14">
        <v>318491</v>
      </c>
      <c r="N177" s="14"/>
      <c r="O177" s="14">
        <v>735711</v>
      </c>
    </row>
    <row r="178" spans="1:15" x14ac:dyDescent="0.25">
      <c r="A178" s="6" t="s">
        <v>16</v>
      </c>
      <c r="B178" s="6" t="s">
        <v>21</v>
      </c>
      <c r="C178" s="6">
        <v>4</v>
      </c>
      <c r="D178" s="6">
        <v>1425</v>
      </c>
      <c r="E178" s="6" t="s">
        <v>18</v>
      </c>
      <c r="F178" s="6">
        <v>5700</v>
      </c>
      <c r="H178" s="32" t="s">
        <v>37</v>
      </c>
      <c r="I178" s="14"/>
      <c r="J178" s="14">
        <v>220672</v>
      </c>
      <c r="K178" s="14">
        <v>366693</v>
      </c>
      <c r="L178" s="14">
        <v>107153</v>
      </c>
      <c r="M178" s="14">
        <v>133294</v>
      </c>
      <c r="N178" s="14">
        <v>57684</v>
      </c>
      <c r="O178" s="14">
        <v>885496</v>
      </c>
    </row>
    <row r="179" spans="1:15" x14ac:dyDescent="0.25">
      <c r="A179" s="6" t="s">
        <v>26</v>
      </c>
      <c r="B179" s="6" t="s">
        <v>34</v>
      </c>
      <c r="C179" s="6">
        <v>81</v>
      </c>
      <c r="D179" s="6">
        <v>1422</v>
      </c>
      <c r="E179" s="6" t="s">
        <v>18</v>
      </c>
      <c r="F179" s="6">
        <v>115182</v>
      </c>
      <c r="H179" s="30" t="s">
        <v>29</v>
      </c>
      <c r="I179" s="14">
        <v>990075</v>
      </c>
      <c r="J179" s="14">
        <v>720451</v>
      </c>
      <c r="K179" s="14">
        <v>417398</v>
      </c>
      <c r="L179" s="14">
        <v>475338</v>
      </c>
      <c r="M179" s="14">
        <v>455657</v>
      </c>
      <c r="N179" s="14">
        <v>633902</v>
      </c>
      <c r="O179" s="14">
        <v>3692821</v>
      </c>
    </row>
    <row r="180" spans="1:15" x14ac:dyDescent="0.25">
      <c r="A180" s="6" t="s">
        <v>26</v>
      </c>
      <c r="B180" s="6" t="s">
        <v>29</v>
      </c>
      <c r="C180" s="6">
        <v>15</v>
      </c>
      <c r="D180" s="6">
        <v>1022</v>
      </c>
      <c r="E180" s="6" t="s">
        <v>33</v>
      </c>
      <c r="F180" s="6">
        <v>15330</v>
      </c>
      <c r="H180" s="32" t="s">
        <v>33</v>
      </c>
      <c r="I180" s="14">
        <v>442608</v>
      </c>
      <c r="J180" s="14">
        <v>206801</v>
      </c>
      <c r="K180" s="14"/>
      <c r="L180" s="14">
        <v>111895</v>
      </c>
      <c r="M180" s="14">
        <v>49932</v>
      </c>
      <c r="N180" s="14">
        <v>337610</v>
      </c>
      <c r="O180" s="14">
        <v>1148846</v>
      </c>
    </row>
    <row r="181" spans="1:15" x14ac:dyDescent="0.25">
      <c r="A181" s="6" t="s">
        <v>23</v>
      </c>
      <c r="B181" s="6" t="s">
        <v>29</v>
      </c>
      <c r="C181" s="6">
        <v>12</v>
      </c>
      <c r="D181" s="6">
        <v>1376</v>
      </c>
      <c r="E181" s="6" t="s">
        <v>30</v>
      </c>
      <c r="F181" s="6">
        <v>16512</v>
      </c>
      <c r="H181" s="32" t="s">
        <v>36</v>
      </c>
      <c r="I181" s="14">
        <v>151569</v>
      </c>
      <c r="J181" s="14">
        <v>134374</v>
      </c>
      <c r="K181" s="14">
        <v>221608</v>
      </c>
      <c r="L181" s="14">
        <v>184735</v>
      </c>
      <c r="M181" s="14">
        <v>69216</v>
      </c>
      <c r="N181" s="14">
        <v>137600</v>
      </c>
      <c r="O181" s="14">
        <v>899102</v>
      </c>
    </row>
    <row r="182" spans="1:15" x14ac:dyDescent="0.25">
      <c r="A182" s="6" t="s">
        <v>24</v>
      </c>
      <c r="B182" s="6" t="s">
        <v>17</v>
      </c>
      <c r="C182" s="6">
        <v>25</v>
      </c>
      <c r="D182" s="6">
        <v>1110</v>
      </c>
      <c r="E182" s="6" t="s">
        <v>33</v>
      </c>
      <c r="F182" s="6">
        <v>27750</v>
      </c>
      <c r="H182" s="32" t="s">
        <v>18</v>
      </c>
      <c r="I182" s="14">
        <v>157013</v>
      </c>
      <c r="J182" s="14">
        <v>235907</v>
      </c>
      <c r="K182" s="14">
        <v>114444</v>
      </c>
      <c r="L182" s="14"/>
      <c r="M182" s="14">
        <v>156884</v>
      </c>
      <c r="N182" s="14">
        <v>27460</v>
      </c>
      <c r="O182" s="14">
        <v>691708</v>
      </c>
    </row>
    <row r="183" spans="1:15" x14ac:dyDescent="0.25">
      <c r="A183" s="6" t="s">
        <v>27</v>
      </c>
      <c r="B183" s="6" t="s">
        <v>31</v>
      </c>
      <c r="C183" s="6">
        <v>62</v>
      </c>
      <c r="D183" s="6">
        <v>1200</v>
      </c>
      <c r="E183" s="6" t="s">
        <v>33</v>
      </c>
      <c r="F183" s="6">
        <v>74400</v>
      </c>
      <c r="H183" s="32" t="s">
        <v>30</v>
      </c>
      <c r="I183" s="14">
        <v>157685</v>
      </c>
      <c r="J183" s="14">
        <v>121065</v>
      </c>
      <c r="K183" s="14">
        <v>81346</v>
      </c>
      <c r="L183" s="14"/>
      <c r="M183" s="14">
        <v>100665</v>
      </c>
      <c r="N183" s="14">
        <v>131232</v>
      </c>
      <c r="O183" s="14">
        <v>591993</v>
      </c>
    </row>
    <row r="184" spans="1:15" x14ac:dyDescent="0.25">
      <c r="A184" s="6" t="s">
        <v>27</v>
      </c>
      <c r="B184" s="6" t="s">
        <v>34</v>
      </c>
      <c r="C184" s="6">
        <v>2</v>
      </c>
      <c r="D184" s="6">
        <v>1431</v>
      </c>
      <c r="E184" s="6" t="s">
        <v>36</v>
      </c>
      <c r="F184" s="6">
        <v>2862</v>
      </c>
      <c r="H184" s="32" t="s">
        <v>37</v>
      </c>
      <c r="I184" s="14">
        <v>81200</v>
      </c>
      <c r="J184" s="14">
        <v>22304</v>
      </c>
      <c r="K184" s="14"/>
      <c r="L184" s="14">
        <v>178708</v>
      </c>
      <c r="M184" s="14">
        <v>78960</v>
      </c>
      <c r="N184" s="14"/>
      <c r="O184" s="14">
        <v>361172</v>
      </c>
    </row>
    <row r="185" spans="1:15" x14ac:dyDescent="0.25">
      <c r="A185" s="6" t="s">
        <v>25</v>
      </c>
      <c r="B185" s="6" t="s">
        <v>17</v>
      </c>
      <c r="C185" s="6">
        <v>96</v>
      </c>
      <c r="D185" s="6">
        <v>1032</v>
      </c>
      <c r="E185" s="6" t="s">
        <v>30</v>
      </c>
      <c r="F185" s="6">
        <v>99072</v>
      </c>
      <c r="H185" s="30" t="s">
        <v>35</v>
      </c>
      <c r="I185" s="14">
        <v>775783</v>
      </c>
      <c r="J185" s="14">
        <v>506835</v>
      </c>
      <c r="K185" s="14">
        <v>814447</v>
      </c>
      <c r="L185" s="14">
        <v>948957</v>
      </c>
      <c r="M185" s="14">
        <v>658007</v>
      </c>
      <c r="N185" s="14">
        <v>369245</v>
      </c>
      <c r="O185" s="14">
        <v>4073274</v>
      </c>
    </row>
    <row r="186" spans="1:15" x14ac:dyDescent="0.25">
      <c r="A186" s="6" t="s">
        <v>24</v>
      </c>
      <c r="B186" s="6" t="s">
        <v>21</v>
      </c>
      <c r="C186" s="6">
        <v>39</v>
      </c>
      <c r="D186" s="6">
        <v>1397</v>
      </c>
      <c r="E186" s="6" t="s">
        <v>18</v>
      </c>
      <c r="F186" s="6">
        <v>54483</v>
      </c>
      <c r="H186" s="32" t="s">
        <v>33</v>
      </c>
      <c r="I186" s="14"/>
      <c r="J186" s="14">
        <v>168261</v>
      </c>
      <c r="K186" s="14">
        <v>99582</v>
      </c>
      <c r="L186" s="14">
        <v>29547</v>
      </c>
      <c r="M186" s="14">
        <v>147175</v>
      </c>
      <c r="N186" s="14">
        <v>49773</v>
      </c>
      <c r="O186" s="14">
        <v>494338</v>
      </c>
    </row>
    <row r="187" spans="1:15" x14ac:dyDescent="0.25">
      <c r="A187" s="6" t="s">
        <v>23</v>
      </c>
      <c r="B187" s="6" t="s">
        <v>31</v>
      </c>
      <c r="C187" s="6">
        <v>99</v>
      </c>
      <c r="D187" s="6">
        <v>1381</v>
      </c>
      <c r="E187" s="6" t="s">
        <v>18</v>
      </c>
      <c r="F187" s="6">
        <v>136719</v>
      </c>
      <c r="H187" s="32" t="s">
        <v>36</v>
      </c>
      <c r="I187" s="14">
        <v>233995</v>
      </c>
      <c r="J187" s="14">
        <v>147000</v>
      </c>
      <c r="K187" s="14">
        <v>352713</v>
      </c>
      <c r="L187" s="14">
        <v>215479</v>
      </c>
      <c r="M187" s="14">
        <v>227769</v>
      </c>
      <c r="N187" s="14">
        <v>20205</v>
      </c>
      <c r="O187" s="14">
        <v>1197161</v>
      </c>
    </row>
    <row r="188" spans="1:15" x14ac:dyDescent="0.25">
      <c r="A188" s="6" t="s">
        <v>27</v>
      </c>
      <c r="B188" s="6" t="s">
        <v>32</v>
      </c>
      <c r="C188" s="6">
        <v>81</v>
      </c>
      <c r="D188" s="6">
        <v>1024</v>
      </c>
      <c r="E188" s="6" t="s">
        <v>33</v>
      </c>
      <c r="F188" s="6">
        <v>82944</v>
      </c>
      <c r="H188" s="32" t="s">
        <v>18</v>
      </c>
      <c r="I188" s="14">
        <v>66660</v>
      </c>
      <c r="J188" s="14">
        <v>64350</v>
      </c>
      <c r="K188" s="14">
        <v>61128</v>
      </c>
      <c r="L188" s="14">
        <v>196166</v>
      </c>
      <c r="M188" s="14"/>
      <c r="N188" s="14">
        <v>86860</v>
      </c>
      <c r="O188" s="14">
        <v>475164</v>
      </c>
    </row>
    <row r="189" spans="1:15" x14ac:dyDescent="0.25">
      <c r="A189" s="6" t="s">
        <v>16</v>
      </c>
      <c r="B189" s="6" t="s">
        <v>29</v>
      </c>
      <c r="C189" s="6">
        <v>57</v>
      </c>
      <c r="D189" s="6">
        <v>1200</v>
      </c>
      <c r="E189" s="6" t="s">
        <v>30</v>
      </c>
      <c r="F189" s="6">
        <v>68400</v>
      </c>
      <c r="H189" s="32" t="s">
        <v>30</v>
      </c>
      <c r="I189" s="14">
        <v>450954</v>
      </c>
      <c r="J189" s="14"/>
      <c r="K189" s="14">
        <v>301024</v>
      </c>
      <c r="L189" s="14">
        <v>211319</v>
      </c>
      <c r="M189" s="14">
        <v>227889</v>
      </c>
      <c r="N189" s="14"/>
      <c r="O189" s="14">
        <v>1191186</v>
      </c>
    </row>
    <row r="190" spans="1:15" x14ac:dyDescent="0.25">
      <c r="A190" s="6" t="s">
        <v>25</v>
      </c>
      <c r="B190" s="6" t="s">
        <v>35</v>
      </c>
      <c r="C190" s="6">
        <v>87</v>
      </c>
      <c r="D190" s="6">
        <v>1042</v>
      </c>
      <c r="E190" s="6" t="s">
        <v>33</v>
      </c>
      <c r="F190" s="6">
        <v>90654</v>
      </c>
      <c r="H190" s="32" t="s">
        <v>37</v>
      </c>
      <c r="I190" s="14">
        <v>24174</v>
      </c>
      <c r="J190" s="14">
        <v>127224</v>
      </c>
      <c r="K190" s="14"/>
      <c r="L190" s="14">
        <v>296446</v>
      </c>
      <c r="M190" s="14">
        <v>55174</v>
      </c>
      <c r="N190" s="14">
        <v>212407</v>
      </c>
      <c r="O190" s="14">
        <v>715425</v>
      </c>
    </row>
    <row r="191" spans="1:15" x14ac:dyDescent="0.25">
      <c r="A191" s="6" t="s">
        <v>25</v>
      </c>
      <c r="B191" s="6" t="s">
        <v>31</v>
      </c>
      <c r="C191" s="6">
        <v>81</v>
      </c>
      <c r="D191" s="6">
        <v>1183</v>
      </c>
      <c r="E191" s="6" t="s">
        <v>33</v>
      </c>
      <c r="F191" s="6">
        <v>95823</v>
      </c>
      <c r="H191" s="12" t="s">
        <v>28</v>
      </c>
      <c r="I191" s="14">
        <v>3362783</v>
      </c>
      <c r="J191" s="14">
        <v>5398419</v>
      </c>
      <c r="K191" s="14">
        <v>4982982</v>
      </c>
      <c r="L191" s="14">
        <v>4656024</v>
      </c>
      <c r="M191" s="14">
        <v>4943656</v>
      </c>
      <c r="N191" s="14">
        <v>4986678</v>
      </c>
      <c r="O191" s="14">
        <v>28330542</v>
      </c>
    </row>
    <row r="192" spans="1:15"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8"/>
  <drawing r:id="rId9"/>
  <tableParts count="1">
    <tablePart r:id="rId10"/>
  </tableParts>
  <extLst>
    <ext xmlns:x14="http://schemas.microsoft.com/office/spreadsheetml/2009/9/main" uri="{A8765BA9-456A-4dab-B4F3-ACF838C121DE}">
      <x14:slicerList>
        <x14:slicer r:id="rId11"/>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455"/>
  <sheetViews>
    <sheetView showGridLines="0" rightToLeft="1" topLeftCell="A438" zoomScale="120" zoomScaleNormal="120" workbookViewId="0">
      <selection activeCell="H445" sqref="H445"/>
    </sheetView>
  </sheetViews>
  <sheetFormatPr defaultRowHeight="15" x14ac:dyDescent="0.25"/>
  <cols>
    <col min="1" max="2" width="9.140625" style="7"/>
    <col min="3" max="3" width="10" style="7" customWidth="1"/>
    <col min="4" max="4" width="9.28515625" style="7" customWidth="1"/>
    <col min="5" max="7" width="9.140625" style="7"/>
    <col min="8" max="8" width="15" bestFit="1" customWidth="1"/>
    <col min="9" max="9" width="16.42578125" bestFit="1" customWidth="1"/>
    <col min="10" max="11" width="10.85546875" bestFit="1" customWidth="1"/>
    <col min="12" max="12" width="11.28515625" bestFit="1" customWidth="1"/>
    <col min="13" max="13" width="11.5703125" bestFit="1" customWidth="1"/>
    <col min="14" max="15" width="11.42578125" bestFit="1" customWidth="1"/>
    <col min="16" max="17" width="8.42578125" bestFit="1" customWidth="1"/>
    <col min="18" max="19" width="7.28515625" bestFit="1" customWidth="1"/>
    <col min="20" max="21" width="10.28515625" bestFit="1" customWidth="1"/>
    <col min="22" max="22" width="8.42578125" bestFit="1" customWidth="1"/>
    <col min="23" max="25" width="7.28515625" bestFit="1" customWidth="1"/>
    <col min="26" max="26" width="11.85546875" bestFit="1" customWidth="1"/>
    <col min="27" max="27" width="9" bestFit="1" customWidth="1"/>
    <col min="28" max="28" width="8.42578125" bestFit="1" customWidth="1"/>
    <col min="29" max="31" width="7.28515625" bestFit="1" customWidth="1"/>
    <col min="32" max="32" width="10.5703125" bestFit="1" customWidth="1"/>
    <col min="33" max="34" width="8.42578125" bestFit="1" customWidth="1"/>
    <col min="35" max="35" width="7.28515625" bestFit="1" customWidth="1"/>
    <col min="36" max="36" width="8.42578125" bestFit="1" customWidth="1"/>
    <col min="37" max="37" width="7.28515625" bestFit="1" customWidth="1"/>
    <col min="38" max="38" width="8.5703125" bestFit="1" customWidth="1"/>
    <col min="39" max="40" width="8.42578125" bestFit="1" customWidth="1"/>
    <col min="41" max="41" width="7.28515625" bestFit="1" customWidth="1"/>
    <col min="42" max="42" width="8.42578125" bestFit="1" customWidth="1"/>
    <col min="43" max="43" width="7.28515625" bestFit="1" customWidth="1"/>
    <col min="45" max="45" width="11.42578125" bestFit="1" customWidth="1"/>
  </cols>
  <sheetData>
    <row r="1" spans="1:6" x14ac:dyDescent="0.25">
      <c r="A1" s="6" t="s">
        <v>10</v>
      </c>
      <c r="B1" s="6" t="s">
        <v>11</v>
      </c>
      <c r="C1" s="6" t="s">
        <v>12</v>
      </c>
      <c r="D1" s="6" t="s">
        <v>13</v>
      </c>
      <c r="E1" s="6" t="s">
        <v>14</v>
      </c>
      <c r="F1" s="6" t="s">
        <v>15</v>
      </c>
    </row>
    <row r="2" spans="1:6" x14ac:dyDescent="0.25">
      <c r="A2" s="6" t="s">
        <v>16</v>
      </c>
      <c r="B2" s="6" t="s">
        <v>17</v>
      </c>
      <c r="C2" s="6">
        <v>32</v>
      </c>
      <c r="D2" s="6">
        <v>1125</v>
      </c>
      <c r="E2" s="6" t="s">
        <v>18</v>
      </c>
      <c r="F2" s="6">
        <v>36000</v>
      </c>
    </row>
    <row r="3" spans="1:6" x14ac:dyDescent="0.25">
      <c r="A3" s="6" t="s">
        <v>16</v>
      </c>
      <c r="B3" s="6" t="s">
        <v>21</v>
      </c>
      <c r="C3" s="6">
        <v>98</v>
      </c>
      <c r="D3" s="6">
        <v>1001</v>
      </c>
      <c r="E3" s="6" t="s">
        <v>18</v>
      </c>
      <c r="F3" s="6">
        <v>98098</v>
      </c>
    </row>
    <row r="4" spans="1:6" x14ac:dyDescent="0.25">
      <c r="A4" s="6" t="s">
        <v>16</v>
      </c>
      <c r="B4" s="6" t="s">
        <v>29</v>
      </c>
      <c r="C4" s="6">
        <v>42</v>
      </c>
      <c r="D4" s="6">
        <v>1078</v>
      </c>
      <c r="E4" s="6" t="s">
        <v>30</v>
      </c>
      <c r="F4" s="6">
        <v>45276</v>
      </c>
    </row>
    <row r="5" spans="1:6" x14ac:dyDescent="0.25">
      <c r="A5" s="6" t="s">
        <v>24</v>
      </c>
      <c r="B5" s="6" t="s">
        <v>31</v>
      </c>
      <c r="C5" s="6">
        <v>65</v>
      </c>
      <c r="D5" s="6">
        <v>1115</v>
      </c>
      <c r="E5" s="6" t="s">
        <v>18</v>
      </c>
      <c r="F5" s="6">
        <v>72475</v>
      </c>
    </row>
    <row r="6" spans="1:6" x14ac:dyDescent="0.25">
      <c r="A6" s="6" t="s">
        <v>27</v>
      </c>
      <c r="B6" s="6" t="s">
        <v>32</v>
      </c>
      <c r="C6" s="6">
        <v>17</v>
      </c>
      <c r="D6" s="6">
        <v>1305</v>
      </c>
      <c r="E6" s="6" t="s">
        <v>30</v>
      </c>
      <c r="F6" s="6">
        <v>22185</v>
      </c>
    </row>
    <row r="7" spans="1:6" x14ac:dyDescent="0.25">
      <c r="A7" s="6" t="s">
        <v>24</v>
      </c>
      <c r="B7" s="6" t="s">
        <v>31</v>
      </c>
      <c r="C7" s="6">
        <v>37</v>
      </c>
      <c r="D7" s="6">
        <v>1362</v>
      </c>
      <c r="E7" s="6" t="s">
        <v>33</v>
      </c>
      <c r="F7" s="6">
        <v>50394</v>
      </c>
    </row>
    <row r="8" spans="1:6" x14ac:dyDescent="0.25">
      <c r="A8" s="6" t="s">
        <v>27</v>
      </c>
      <c r="B8" s="6" t="s">
        <v>29</v>
      </c>
      <c r="C8" s="6">
        <v>96</v>
      </c>
      <c r="D8" s="6">
        <v>1049</v>
      </c>
      <c r="E8" s="6" t="s">
        <v>18</v>
      </c>
      <c r="F8" s="6">
        <v>100704</v>
      </c>
    </row>
    <row r="9" spans="1:6" x14ac:dyDescent="0.25">
      <c r="A9" s="6" t="s">
        <v>26</v>
      </c>
      <c r="B9" s="6" t="s">
        <v>34</v>
      </c>
      <c r="C9" s="6">
        <v>74</v>
      </c>
      <c r="D9" s="6">
        <v>1225</v>
      </c>
      <c r="E9" s="6" t="s">
        <v>18</v>
      </c>
      <c r="F9" s="6">
        <v>90650</v>
      </c>
    </row>
    <row r="10" spans="1:6" x14ac:dyDescent="0.25">
      <c r="A10" s="6" t="s">
        <v>27</v>
      </c>
      <c r="B10" s="6" t="s">
        <v>35</v>
      </c>
      <c r="C10" s="6">
        <v>80</v>
      </c>
      <c r="D10" s="6">
        <v>1302</v>
      </c>
      <c r="E10" s="6" t="s">
        <v>33</v>
      </c>
      <c r="F10" s="6">
        <v>104160</v>
      </c>
    </row>
    <row r="11" spans="1:6" x14ac:dyDescent="0.25">
      <c r="A11" s="6" t="s">
        <v>16</v>
      </c>
      <c r="B11" s="6" t="s">
        <v>31</v>
      </c>
      <c r="C11" s="6">
        <v>100</v>
      </c>
      <c r="D11" s="6">
        <v>1265</v>
      </c>
      <c r="E11" s="6" t="s">
        <v>30</v>
      </c>
      <c r="F11" s="6">
        <v>126500</v>
      </c>
    </row>
    <row r="12" spans="1:6" x14ac:dyDescent="0.25">
      <c r="A12" s="6" t="s">
        <v>16</v>
      </c>
      <c r="B12" s="6" t="s">
        <v>29</v>
      </c>
      <c r="C12" s="6">
        <v>28</v>
      </c>
      <c r="D12" s="6">
        <v>1104</v>
      </c>
      <c r="E12" s="6" t="s">
        <v>33</v>
      </c>
      <c r="F12" s="6">
        <v>30912</v>
      </c>
    </row>
    <row r="13" spans="1:6" x14ac:dyDescent="0.25">
      <c r="A13" s="6" t="s">
        <v>16</v>
      </c>
      <c r="B13" s="6" t="s">
        <v>17</v>
      </c>
      <c r="C13" s="6">
        <v>22</v>
      </c>
      <c r="D13" s="6">
        <v>1025</v>
      </c>
      <c r="E13" s="6" t="s">
        <v>36</v>
      </c>
      <c r="F13" s="6">
        <v>22550</v>
      </c>
    </row>
    <row r="14" spans="1:6" x14ac:dyDescent="0.25">
      <c r="A14" s="6" t="s">
        <v>24</v>
      </c>
      <c r="B14" s="6" t="s">
        <v>35</v>
      </c>
      <c r="C14" s="6">
        <v>50</v>
      </c>
      <c r="D14" s="6">
        <v>1287</v>
      </c>
      <c r="E14" s="6" t="s">
        <v>18</v>
      </c>
      <c r="F14" s="6">
        <v>64350</v>
      </c>
    </row>
    <row r="15" spans="1:6" x14ac:dyDescent="0.25">
      <c r="A15" s="6" t="s">
        <v>27</v>
      </c>
      <c r="B15" s="6" t="s">
        <v>29</v>
      </c>
      <c r="C15" s="6">
        <v>53</v>
      </c>
      <c r="D15" s="6">
        <v>1060</v>
      </c>
      <c r="E15" s="6" t="s">
        <v>18</v>
      </c>
      <c r="F15" s="6">
        <v>56180</v>
      </c>
    </row>
    <row r="16" spans="1:6" x14ac:dyDescent="0.25">
      <c r="A16" s="6" t="s">
        <v>24</v>
      </c>
      <c r="B16" s="6" t="s">
        <v>29</v>
      </c>
      <c r="C16" s="6">
        <v>99</v>
      </c>
      <c r="D16" s="6">
        <v>1171</v>
      </c>
      <c r="E16" s="6" t="s">
        <v>30</v>
      </c>
      <c r="F16" s="6">
        <v>115929</v>
      </c>
    </row>
    <row r="17" spans="1:6" x14ac:dyDescent="0.25">
      <c r="A17" s="6" t="s">
        <v>16</v>
      </c>
      <c r="B17" s="6" t="s">
        <v>29</v>
      </c>
      <c r="C17" s="6">
        <v>96</v>
      </c>
      <c r="D17" s="6">
        <v>1100</v>
      </c>
      <c r="E17" s="6" t="s">
        <v>33</v>
      </c>
      <c r="F17" s="6">
        <v>105600</v>
      </c>
    </row>
    <row r="18" spans="1:6" x14ac:dyDescent="0.25">
      <c r="A18" s="6" t="s">
        <v>24</v>
      </c>
      <c r="B18" s="6" t="s">
        <v>29</v>
      </c>
      <c r="C18" s="6">
        <v>30</v>
      </c>
      <c r="D18" s="6">
        <v>1267</v>
      </c>
      <c r="E18" s="6" t="s">
        <v>18</v>
      </c>
      <c r="F18" s="6">
        <v>38010</v>
      </c>
    </row>
    <row r="19" spans="1:6" x14ac:dyDescent="0.25">
      <c r="A19" s="6" t="s">
        <v>24</v>
      </c>
      <c r="B19" s="6" t="s">
        <v>32</v>
      </c>
      <c r="C19" s="6">
        <v>37</v>
      </c>
      <c r="D19" s="6">
        <v>1248</v>
      </c>
      <c r="E19" s="6" t="s">
        <v>18</v>
      </c>
      <c r="F19" s="6">
        <v>46176</v>
      </c>
    </row>
    <row r="20" spans="1:6" x14ac:dyDescent="0.25">
      <c r="A20" s="6" t="s">
        <v>26</v>
      </c>
      <c r="B20" s="6" t="s">
        <v>32</v>
      </c>
      <c r="C20" s="6">
        <v>68</v>
      </c>
      <c r="D20" s="6">
        <v>1098</v>
      </c>
      <c r="E20" s="6" t="s">
        <v>33</v>
      </c>
      <c r="F20" s="6">
        <v>74664</v>
      </c>
    </row>
    <row r="21" spans="1:6" x14ac:dyDescent="0.25">
      <c r="A21" s="6" t="s">
        <v>16</v>
      </c>
      <c r="B21" s="6" t="s">
        <v>35</v>
      </c>
      <c r="C21" s="6">
        <v>15</v>
      </c>
      <c r="D21" s="6">
        <v>1347</v>
      </c>
      <c r="E21" s="6" t="s">
        <v>36</v>
      </c>
      <c r="F21" s="6">
        <v>20205</v>
      </c>
    </row>
    <row r="22" spans="1:6" x14ac:dyDescent="0.25">
      <c r="A22" s="6" t="s">
        <v>25</v>
      </c>
      <c r="B22" s="6" t="s">
        <v>31</v>
      </c>
      <c r="C22" s="6">
        <v>28</v>
      </c>
      <c r="D22" s="6">
        <v>1326</v>
      </c>
      <c r="E22" s="6" t="s">
        <v>37</v>
      </c>
      <c r="F22" s="6">
        <v>37128</v>
      </c>
    </row>
    <row r="23" spans="1:6" x14ac:dyDescent="0.25">
      <c r="A23" s="6" t="s">
        <v>24</v>
      </c>
      <c r="B23" s="6" t="s">
        <v>21</v>
      </c>
      <c r="C23" s="6">
        <v>29</v>
      </c>
      <c r="D23" s="6">
        <v>1484</v>
      </c>
      <c r="E23" s="6" t="s">
        <v>33</v>
      </c>
      <c r="F23" s="6">
        <v>43036</v>
      </c>
    </row>
    <row r="24" spans="1:6" x14ac:dyDescent="0.25">
      <c r="A24" s="6" t="s">
        <v>16</v>
      </c>
      <c r="B24" s="6" t="s">
        <v>34</v>
      </c>
      <c r="C24" s="6">
        <v>96</v>
      </c>
      <c r="D24" s="6">
        <v>1192</v>
      </c>
      <c r="E24" s="6" t="s">
        <v>33</v>
      </c>
      <c r="F24" s="6">
        <v>114432</v>
      </c>
    </row>
    <row r="25" spans="1:6" x14ac:dyDescent="0.25">
      <c r="A25" s="6" t="s">
        <v>16</v>
      </c>
      <c r="B25" s="6" t="s">
        <v>31</v>
      </c>
      <c r="C25" s="6">
        <v>85</v>
      </c>
      <c r="D25" s="6">
        <v>1152</v>
      </c>
      <c r="E25" s="6" t="s">
        <v>30</v>
      </c>
      <c r="F25" s="6">
        <v>97920</v>
      </c>
    </row>
    <row r="26" spans="1:6" x14ac:dyDescent="0.25">
      <c r="A26" s="6" t="s">
        <v>26</v>
      </c>
      <c r="B26" s="6" t="s">
        <v>31</v>
      </c>
      <c r="C26" s="6">
        <v>82</v>
      </c>
      <c r="D26" s="6">
        <v>1108</v>
      </c>
      <c r="E26" s="6" t="s">
        <v>30</v>
      </c>
      <c r="F26" s="6">
        <v>90856</v>
      </c>
    </row>
    <row r="27" spans="1:6" x14ac:dyDescent="0.25">
      <c r="A27" s="6" t="s">
        <v>16</v>
      </c>
      <c r="B27" s="6" t="s">
        <v>31</v>
      </c>
      <c r="C27" s="6">
        <v>11</v>
      </c>
      <c r="D27" s="6">
        <v>1140</v>
      </c>
      <c r="E27" s="6" t="s">
        <v>18</v>
      </c>
      <c r="F27" s="6">
        <v>12540</v>
      </c>
    </row>
    <row r="28" spans="1:6" x14ac:dyDescent="0.25">
      <c r="A28" s="6" t="s">
        <v>26</v>
      </c>
      <c r="B28" s="6" t="s">
        <v>32</v>
      </c>
      <c r="C28" s="6">
        <v>5</v>
      </c>
      <c r="D28" s="6">
        <v>1467</v>
      </c>
      <c r="E28" s="6" t="s">
        <v>30</v>
      </c>
      <c r="F28" s="6">
        <v>7335</v>
      </c>
    </row>
    <row r="29" spans="1:6" x14ac:dyDescent="0.25">
      <c r="A29" s="6" t="s">
        <v>24</v>
      </c>
      <c r="B29" s="6" t="s">
        <v>17</v>
      </c>
      <c r="C29" s="6">
        <v>5</v>
      </c>
      <c r="D29" s="6">
        <v>1276</v>
      </c>
      <c r="E29" s="6" t="s">
        <v>33</v>
      </c>
      <c r="F29" s="6">
        <v>6380</v>
      </c>
    </row>
    <row r="30" spans="1:6" x14ac:dyDescent="0.25">
      <c r="A30" s="6" t="s">
        <v>23</v>
      </c>
      <c r="B30" s="6" t="s">
        <v>21</v>
      </c>
      <c r="C30" s="6">
        <v>15</v>
      </c>
      <c r="D30" s="6">
        <v>1005</v>
      </c>
      <c r="E30" s="6" t="s">
        <v>33</v>
      </c>
      <c r="F30" s="6">
        <v>15075</v>
      </c>
    </row>
    <row r="31" spans="1:6" x14ac:dyDescent="0.25">
      <c r="A31" s="6" t="s">
        <v>27</v>
      </c>
      <c r="B31" s="6" t="s">
        <v>35</v>
      </c>
      <c r="C31" s="6">
        <v>94</v>
      </c>
      <c r="D31" s="6">
        <v>1155</v>
      </c>
      <c r="E31" s="6" t="s">
        <v>30</v>
      </c>
      <c r="F31" s="6">
        <v>108570</v>
      </c>
    </row>
    <row r="32" spans="1:6" x14ac:dyDescent="0.25">
      <c r="A32" s="6" t="s">
        <v>25</v>
      </c>
      <c r="B32" s="6" t="s">
        <v>32</v>
      </c>
      <c r="C32" s="6">
        <v>11</v>
      </c>
      <c r="D32" s="6">
        <v>1367</v>
      </c>
      <c r="E32" s="6" t="s">
        <v>36</v>
      </c>
      <c r="F32" s="6">
        <v>15037</v>
      </c>
    </row>
    <row r="33" spans="1:6" x14ac:dyDescent="0.25">
      <c r="A33" s="6" t="s">
        <v>24</v>
      </c>
      <c r="B33" s="6" t="s">
        <v>32</v>
      </c>
      <c r="C33" s="6">
        <v>84</v>
      </c>
      <c r="D33" s="6">
        <v>1047</v>
      </c>
      <c r="E33" s="6" t="s">
        <v>18</v>
      </c>
      <c r="F33" s="6">
        <v>87948</v>
      </c>
    </row>
    <row r="34" spans="1:6" x14ac:dyDescent="0.25">
      <c r="A34" s="6" t="s">
        <v>26</v>
      </c>
      <c r="B34" s="6" t="s">
        <v>34</v>
      </c>
      <c r="C34" s="6">
        <v>62</v>
      </c>
      <c r="D34" s="6">
        <v>1241</v>
      </c>
      <c r="E34" s="6" t="s">
        <v>30</v>
      </c>
      <c r="F34" s="6">
        <v>76942</v>
      </c>
    </row>
    <row r="35" spans="1:6" x14ac:dyDescent="0.25">
      <c r="A35" s="6" t="s">
        <v>24</v>
      </c>
      <c r="B35" s="6" t="s">
        <v>32</v>
      </c>
      <c r="C35" s="6">
        <v>64</v>
      </c>
      <c r="D35" s="6">
        <v>1230</v>
      </c>
      <c r="E35" s="6" t="s">
        <v>33</v>
      </c>
      <c r="F35" s="6">
        <v>78720</v>
      </c>
    </row>
    <row r="36" spans="1:6" x14ac:dyDescent="0.25">
      <c r="A36" s="6" t="s">
        <v>25</v>
      </c>
      <c r="B36" s="6" t="s">
        <v>34</v>
      </c>
      <c r="C36" s="6">
        <v>39</v>
      </c>
      <c r="D36" s="6">
        <v>1078</v>
      </c>
      <c r="E36" s="6" t="s">
        <v>18</v>
      </c>
      <c r="F36" s="6">
        <v>42042</v>
      </c>
    </row>
    <row r="37" spans="1:6" x14ac:dyDescent="0.25">
      <c r="A37" s="6" t="s">
        <v>24</v>
      </c>
      <c r="B37" s="6" t="s">
        <v>21</v>
      </c>
      <c r="C37" s="6">
        <v>21</v>
      </c>
      <c r="D37" s="6">
        <v>1301</v>
      </c>
      <c r="E37" s="6" t="s">
        <v>37</v>
      </c>
      <c r="F37" s="6">
        <v>27321</v>
      </c>
    </row>
    <row r="38" spans="1:6" x14ac:dyDescent="0.25">
      <c r="A38" s="6" t="s">
        <v>23</v>
      </c>
      <c r="B38" s="6" t="s">
        <v>35</v>
      </c>
      <c r="C38" s="6">
        <v>30</v>
      </c>
      <c r="D38" s="6">
        <v>1338</v>
      </c>
      <c r="E38" s="6" t="s">
        <v>30</v>
      </c>
      <c r="F38" s="6">
        <v>40140</v>
      </c>
    </row>
    <row r="39" spans="1:6" x14ac:dyDescent="0.25">
      <c r="A39" s="6" t="s">
        <v>27</v>
      </c>
      <c r="B39" s="6" t="s">
        <v>17</v>
      </c>
      <c r="C39" s="6">
        <v>69</v>
      </c>
      <c r="D39" s="6">
        <v>1456</v>
      </c>
      <c r="E39" s="6" t="s">
        <v>37</v>
      </c>
      <c r="F39" s="6">
        <v>100464</v>
      </c>
    </row>
    <row r="40" spans="1:6" x14ac:dyDescent="0.25">
      <c r="A40" s="6" t="s">
        <v>23</v>
      </c>
      <c r="B40" s="6" t="s">
        <v>35</v>
      </c>
      <c r="C40" s="6">
        <v>11</v>
      </c>
      <c r="D40" s="6">
        <v>1013</v>
      </c>
      <c r="E40" s="6" t="s">
        <v>30</v>
      </c>
      <c r="F40" s="6">
        <v>11143</v>
      </c>
    </row>
    <row r="41" spans="1:6" x14ac:dyDescent="0.25">
      <c r="A41" s="6" t="s">
        <v>27</v>
      </c>
      <c r="B41" s="6" t="s">
        <v>31</v>
      </c>
      <c r="C41" s="6">
        <v>88</v>
      </c>
      <c r="D41" s="6">
        <v>1008</v>
      </c>
      <c r="E41" s="6" t="s">
        <v>36</v>
      </c>
      <c r="F41" s="6">
        <v>88704</v>
      </c>
    </row>
    <row r="42" spans="1:6" x14ac:dyDescent="0.25">
      <c r="A42" s="6" t="s">
        <v>24</v>
      </c>
      <c r="B42" s="6" t="s">
        <v>34</v>
      </c>
      <c r="C42" s="6">
        <v>88</v>
      </c>
      <c r="D42" s="6">
        <v>1203</v>
      </c>
      <c r="E42" s="6" t="s">
        <v>18</v>
      </c>
      <c r="F42" s="6">
        <v>105864</v>
      </c>
    </row>
    <row r="43" spans="1:6" x14ac:dyDescent="0.25">
      <c r="A43" s="6" t="s">
        <v>26</v>
      </c>
      <c r="B43" s="6" t="s">
        <v>32</v>
      </c>
      <c r="C43" s="6">
        <v>18</v>
      </c>
      <c r="D43" s="6">
        <v>1297</v>
      </c>
      <c r="E43" s="6" t="s">
        <v>30</v>
      </c>
      <c r="F43" s="6">
        <v>23346</v>
      </c>
    </row>
    <row r="44" spans="1:6" x14ac:dyDescent="0.25">
      <c r="A44" s="6" t="s">
        <v>27</v>
      </c>
      <c r="B44" s="6" t="s">
        <v>32</v>
      </c>
      <c r="C44" s="6">
        <v>94</v>
      </c>
      <c r="D44" s="6">
        <v>1454</v>
      </c>
      <c r="E44" s="6" t="s">
        <v>33</v>
      </c>
      <c r="F44" s="6">
        <v>136676</v>
      </c>
    </row>
    <row r="45" spans="1:6" x14ac:dyDescent="0.25">
      <c r="A45" s="6" t="s">
        <v>24</v>
      </c>
      <c r="B45" s="6" t="s">
        <v>17</v>
      </c>
      <c r="C45" s="6">
        <v>15</v>
      </c>
      <c r="D45" s="6">
        <v>1355</v>
      </c>
      <c r="E45" s="6" t="s">
        <v>30</v>
      </c>
      <c r="F45" s="6">
        <v>20325</v>
      </c>
    </row>
    <row r="46" spans="1:6" x14ac:dyDescent="0.25">
      <c r="A46" s="6" t="s">
        <v>26</v>
      </c>
      <c r="B46" s="6" t="s">
        <v>17</v>
      </c>
      <c r="C46" s="6">
        <v>80</v>
      </c>
      <c r="D46" s="6">
        <v>1381</v>
      </c>
      <c r="E46" s="6" t="s">
        <v>37</v>
      </c>
      <c r="F46" s="6">
        <v>110480</v>
      </c>
    </row>
    <row r="47" spans="1:6" x14ac:dyDescent="0.25">
      <c r="A47" s="6" t="s">
        <v>16</v>
      </c>
      <c r="B47" s="6" t="s">
        <v>21</v>
      </c>
      <c r="C47" s="6">
        <v>95</v>
      </c>
      <c r="D47" s="6">
        <v>1099</v>
      </c>
      <c r="E47" s="6" t="s">
        <v>30</v>
      </c>
      <c r="F47" s="6">
        <v>104405</v>
      </c>
    </row>
    <row r="48" spans="1:6" x14ac:dyDescent="0.25">
      <c r="A48" s="6" t="s">
        <v>27</v>
      </c>
      <c r="B48" s="6" t="s">
        <v>32</v>
      </c>
      <c r="C48" s="6">
        <v>4</v>
      </c>
      <c r="D48" s="6">
        <v>1025</v>
      </c>
      <c r="E48" s="6" t="s">
        <v>37</v>
      </c>
      <c r="F48" s="6">
        <v>4100</v>
      </c>
    </row>
    <row r="49" spans="1:6" x14ac:dyDescent="0.25">
      <c r="A49" s="6" t="s">
        <v>24</v>
      </c>
      <c r="B49" s="6" t="s">
        <v>17</v>
      </c>
      <c r="C49" s="6">
        <v>91</v>
      </c>
      <c r="D49" s="6">
        <v>1049</v>
      </c>
      <c r="E49" s="6" t="s">
        <v>18</v>
      </c>
      <c r="F49" s="6">
        <v>95459</v>
      </c>
    </row>
    <row r="50" spans="1:6" x14ac:dyDescent="0.25">
      <c r="A50" s="6" t="s">
        <v>25</v>
      </c>
      <c r="B50" s="6" t="s">
        <v>32</v>
      </c>
      <c r="C50" s="6">
        <v>70</v>
      </c>
      <c r="D50" s="6">
        <v>1388</v>
      </c>
      <c r="E50" s="6" t="s">
        <v>36</v>
      </c>
      <c r="F50" s="6">
        <v>97160</v>
      </c>
    </row>
    <row r="51" spans="1:6" x14ac:dyDescent="0.25">
      <c r="A51" s="6" t="s">
        <v>23</v>
      </c>
      <c r="B51" s="6" t="s">
        <v>29</v>
      </c>
      <c r="C51" s="6">
        <v>85</v>
      </c>
      <c r="D51" s="6">
        <v>1031</v>
      </c>
      <c r="E51" s="6" t="s">
        <v>18</v>
      </c>
      <c r="F51" s="6">
        <v>87635</v>
      </c>
    </row>
    <row r="52" spans="1:6" x14ac:dyDescent="0.25">
      <c r="A52" s="6" t="s">
        <v>24</v>
      </c>
      <c r="B52" s="6" t="s">
        <v>17</v>
      </c>
      <c r="C52" s="6">
        <v>98</v>
      </c>
      <c r="D52" s="6">
        <v>1264</v>
      </c>
      <c r="E52" s="6" t="s">
        <v>30</v>
      </c>
      <c r="F52" s="6">
        <v>123872</v>
      </c>
    </row>
    <row r="53" spans="1:6" x14ac:dyDescent="0.25">
      <c r="A53" s="6" t="s">
        <v>24</v>
      </c>
      <c r="B53" s="6" t="s">
        <v>29</v>
      </c>
      <c r="C53" s="6">
        <v>64</v>
      </c>
      <c r="D53" s="6">
        <v>1097</v>
      </c>
      <c r="E53" s="6" t="s">
        <v>18</v>
      </c>
      <c r="F53" s="6">
        <v>70208</v>
      </c>
    </row>
    <row r="54" spans="1:6" x14ac:dyDescent="0.25">
      <c r="A54" s="6" t="s">
        <v>25</v>
      </c>
      <c r="B54" s="6" t="s">
        <v>21</v>
      </c>
      <c r="C54" s="6">
        <v>88</v>
      </c>
      <c r="D54" s="6">
        <v>1352</v>
      </c>
      <c r="E54" s="6" t="s">
        <v>37</v>
      </c>
      <c r="F54" s="6">
        <v>118976</v>
      </c>
    </row>
    <row r="55" spans="1:6" x14ac:dyDescent="0.25">
      <c r="A55" s="6" t="s">
        <v>16</v>
      </c>
      <c r="B55" s="6" t="s">
        <v>29</v>
      </c>
      <c r="C55" s="6">
        <v>44</v>
      </c>
      <c r="D55" s="6">
        <v>1258</v>
      </c>
      <c r="E55" s="6" t="s">
        <v>36</v>
      </c>
      <c r="F55" s="6">
        <v>55352</v>
      </c>
    </row>
    <row r="56" spans="1:6" x14ac:dyDescent="0.25">
      <c r="A56" s="6" t="s">
        <v>24</v>
      </c>
      <c r="B56" s="6" t="s">
        <v>31</v>
      </c>
      <c r="C56" s="6">
        <v>91</v>
      </c>
      <c r="D56" s="6">
        <v>1279</v>
      </c>
      <c r="E56" s="6" t="s">
        <v>30</v>
      </c>
      <c r="F56" s="6">
        <v>116389</v>
      </c>
    </row>
    <row r="57" spans="1:6" x14ac:dyDescent="0.25">
      <c r="A57" s="6" t="s">
        <v>26</v>
      </c>
      <c r="B57" s="6" t="s">
        <v>34</v>
      </c>
      <c r="C57" s="6">
        <v>69</v>
      </c>
      <c r="D57" s="6">
        <v>1435</v>
      </c>
      <c r="E57" s="6" t="s">
        <v>36</v>
      </c>
      <c r="F57" s="6">
        <v>99015</v>
      </c>
    </row>
    <row r="58" spans="1:6" x14ac:dyDescent="0.25">
      <c r="A58" s="6" t="s">
        <v>26</v>
      </c>
      <c r="B58" s="6" t="s">
        <v>34</v>
      </c>
      <c r="C58" s="6">
        <v>45</v>
      </c>
      <c r="D58" s="6">
        <v>1324</v>
      </c>
      <c r="E58" s="6" t="s">
        <v>36</v>
      </c>
      <c r="F58" s="6">
        <v>59580</v>
      </c>
    </row>
    <row r="59" spans="1:6" x14ac:dyDescent="0.25">
      <c r="A59" s="6" t="s">
        <v>25</v>
      </c>
      <c r="B59" s="6" t="s">
        <v>31</v>
      </c>
      <c r="C59" s="6">
        <v>8</v>
      </c>
      <c r="D59" s="6">
        <v>1254</v>
      </c>
      <c r="E59" s="6" t="s">
        <v>33</v>
      </c>
      <c r="F59" s="6">
        <v>10032</v>
      </c>
    </row>
    <row r="60" spans="1:6" x14ac:dyDescent="0.25">
      <c r="A60" s="6" t="s">
        <v>27</v>
      </c>
      <c r="B60" s="6" t="s">
        <v>17</v>
      </c>
      <c r="C60" s="6">
        <v>80</v>
      </c>
      <c r="D60" s="6">
        <v>1322</v>
      </c>
      <c r="E60" s="6" t="s">
        <v>33</v>
      </c>
      <c r="F60" s="6">
        <v>105760</v>
      </c>
    </row>
    <row r="61" spans="1:6" x14ac:dyDescent="0.25">
      <c r="A61" s="6" t="s">
        <v>16</v>
      </c>
      <c r="B61" s="6" t="s">
        <v>32</v>
      </c>
      <c r="C61" s="6">
        <v>65</v>
      </c>
      <c r="D61" s="6">
        <v>1341</v>
      </c>
      <c r="E61" s="6" t="s">
        <v>18</v>
      </c>
      <c r="F61" s="6">
        <v>87165</v>
      </c>
    </row>
    <row r="62" spans="1:6" x14ac:dyDescent="0.25">
      <c r="A62" s="6" t="s">
        <v>16</v>
      </c>
      <c r="B62" s="6" t="s">
        <v>21</v>
      </c>
      <c r="C62" s="6">
        <v>83</v>
      </c>
      <c r="D62" s="6">
        <v>1268</v>
      </c>
      <c r="E62" s="6" t="s">
        <v>37</v>
      </c>
      <c r="F62" s="6">
        <v>105244</v>
      </c>
    </row>
    <row r="63" spans="1:6" x14ac:dyDescent="0.25">
      <c r="A63" s="6" t="s">
        <v>24</v>
      </c>
      <c r="B63" s="6" t="s">
        <v>34</v>
      </c>
      <c r="C63" s="6">
        <v>91</v>
      </c>
      <c r="D63" s="6">
        <v>1229</v>
      </c>
      <c r="E63" s="6" t="s">
        <v>36</v>
      </c>
      <c r="F63" s="6">
        <v>111839</v>
      </c>
    </row>
    <row r="64" spans="1:6" x14ac:dyDescent="0.25">
      <c r="A64" s="6" t="s">
        <v>26</v>
      </c>
      <c r="B64" s="6" t="s">
        <v>35</v>
      </c>
      <c r="C64" s="6">
        <v>46</v>
      </c>
      <c r="D64" s="6">
        <v>1461</v>
      </c>
      <c r="E64" s="6" t="s">
        <v>36</v>
      </c>
      <c r="F64" s="6">
        <v>67206</v>
      </c>
    </row>
    <row r="65" spans="1:6" x14ac:dyDescent="0.25">
      <c r="A65" s="6" t="s">
        <v>25</v>
      </c>
      <c r="B65" s="6" t="s">
        <v>35</v>
      </c>
      <c r="C65" s="6">
        <v>54</v>
      </c>
      <c r="D65" s="6">
        <v>1132</v>
      </c>
      <c r="E65" s="6" t="s">
        <v>18</v>
      </c>
      <c r="F65" s="6">
        <v>61128</v>
      </c>
    </row>
    <row r="66" spans="1:6" x14ac:dyDescent="0.25">
      <c r="A66" s="6" t="s">
        <v>24</v>
      </c>
      <c r="B66" s="6" t="s">
        <v>35</v>
      </c>
      <c r="C66" s="6">
        <v>78</v>
      </c>
      <c r="D66" s="6">
        <v>1237</v>
      </c>
      <c r="E66" s="6" t="s">
        <v>33</v>
      </c>
      <c r="F66" s="6">
        <v>96486</v>
      </c>
    </row>
    <row r="67" spans="1:6" x14ac:dyDescent="0.25">
      <c r="A67" s="6" t="s">
        <v>24</v>
      </c>
      <c r="B67" s="6" t="s">
        <v>35</v>
      </c>
      <c r="C67" s="6">
        <v>46</v>
      </c>
      <c r="D67" s="6">
        <v>1120</v>
      </c>
      <c r="E67" s="6" t="s">
        <v>37</v>
      </c>
      <c r="F67" s="6">
        <v>51520</v>
      </c>
    </row>
    <row r="68" spans="1:6" x14ac:dyDescent="0.25">
      <c r="A68" s="6" t="s">
        <v>16</v>
      </c>
      <c r="B68" s="6" t="s">
        <v>29</v>
      </c>
      <c r="C68" s="6">
        <v>38</v>
      </c>
      <c r="D68" s="6">
        <v>1295</v>
      </c>
      <c r="E68" s="6" t="s">
        <v>33</v>
      </c>
      <c r="F68" s="6">
        <v>49210</v>
      </c>
    </row>
    <row r="69" spans="1:6" x14ac:dyDescent="0.25">
      <c r="A69" s="6" t="s">
        <v>25</v>
      </c>
      <c r="B69" s="6" t="s">
        <v>21</v>
      </c>
      <c r="C69" s="6">
        <v>10</v>
      </c>
      <c r="D69" s="6">
        <v>1261</v>
      </c>
      <c r="E69" s="6" t="s">
        <v>30</v>
      </c>
      <c r="F69" s="6">
        <v>12610</v>
      </c>
    </row>
    <row r="70" spans="1:6" x14ac:dyDescent="0.25">
      <c r="A70" s="6" t="s">
        <v>24</v>
      </c>
      <c r="B70" s="6" t="s">
        <v>31</v>
      </c>
      <c r="C70" s="6">
        <v>17</v>
      </c>
      <c r="D70" s="6">
        <v>1245</v>
      </c>
      <c r="E70" s="6" t="s">
        <v>18</v>
      </c>
      <c r="F70" s="6">
        <v>21165</v>
      </c>
    </row>
    <row r="71" spans="1:6" x14ac:dyDescent="0.25">
      <c r="A71" s="6" t="s">
        <v>27</v>
      </c>
      <c r="B71" s="6" t="s">
        <v>32</v>
      </c>
      <c r="C71" s="6">
        <v>31</v>
      </c>
      <c r="D71" s="6">
        <v>1079</v>
      </c>
      <c r="E71" s="6" t="s">
        <v>37</v>
      </c>
      <c r="F71" s="6">
        <v>33449</v>
      </c>
    </row>
    <row r="72" spans="1:6" x14ac:dyDescent="0.25">
      <c r="A72" s="6" t="s">
        <v>23</v>
      </c>
      <c r="B72" s="6" t="s">
        <v>34</v>
      </c>
      <c r="C72" s="6">
        <v>8</v>
      </c>
      <c r="D72" s="6">
        <v>1298</v>
      </c>
      <c r="E72" s="6" t="s">
        <v>36</v>
      </c>
      <c r="F72" s="6">
        <v>10384</v>
      </c>
    </row>
    <row r="73" spans="1:6" x14ac:dyDescent="0.25">
      <c r="A73" s="6" t="s">
        <v>27</v>
      </c>
      <c r="B73" s="6" t="s">
        <v>32</v>
      </c>
      <c r="C73" s="6">
        <v>62</v>
      </c>
      <c r="D73" s="6">
        <v>1182</v>
      </c>
      <c r="E73" s="6" t="s">
        <v>30</v>
      </c>
      <c r="F73" s="6">
        <v>73284</v>
      </c>
    </row>
    <row r="74" spans="1:6" x14ac:dyDescent="0.25">
      <c r="A74" s="6" t="s">
        <v>26</v>
      </c>
      <c r="B74" s="6" t="s">
        <v>31</v>
      </c>
      <c r="C74" s="6">
        <v>27</v>
      </c>
      <c r="D74" s="6">
        <v>1345</v>
      </c>
      <c r="E74" s="6" t="s">
        <v>37</v>
      </c>
      <c r="F74" s="6">
        <v>36315</v>
      </c>
    </row>
    <row r="75" spans="1:6" x14ac:dyDescent="0.25">
      <c r="A75" s="6" t="s">
        <v>26</v>
      </c>
      <c r="B75" s="6" t="s">
        <v>32</v>
      </c>
      <c r="C75" s="6">
        <v>50</v>
      </c>
      <c r="D75" s="6">
        <v>1189</v>
      </c>
      <c r="E75" s="6" t="s">
        <v>36</v>
      </c>
      <c r="F75" s="6">
        <v>59450</v>
      </c>
    </row>
    <row r="76" spans="1:6" x14ac:dyDescent="0.25">
      <c r="A76" s="6" t="s">
        <v>23</v>
      </c>
      <c r="B76" s="6" t="s">
        <v>31</v>
      </c>
      <c r="C76" s="6">
        <v>22</v>
      </c>
      <c r="D76" s="6">
        <v>1246</v>
      </c>
      <c r="E76" s="6" t="s">
        <v>37</v>
      </c>
      <c r="F76" s="6">
        <v>27412</v>
      </c>
    </row>
    <row r="77" spans="1:6" x14ac:dyDescent="0.25">
      <c r="A77" s="6" t="s">
        <v>26</v>
      </c>
      <c r="B77" s="6" t="s">
        <v>17</v>
      </c>
      <c r="C77" s="6">
        <v>78</v>
      </c>
      <c r="D77" s="6">
        <v>1431</v>
      </c>
      <c r="E77" s="6" t="s">
        <v>18</v>
      </c>
      <c r="F77" s="6">
        <v>111618</v>
      </c>
    </row>
    <row r="78" spans="1:6" x14ac:dyDescent="0.25">
      <c r="A78" s="6" t="s">
        <v>23</v>
      </c>
      <c r="B78" s="6" t="s">
        <v>21</v>
      </c>
      <c r="C78" s="6">
        <v>3</v>
      </c>
      <c r="D78" s="6">
        <v>1429</v>
      </c>
      <c r="E78" s="6" t="s">
        <v>30</v>
      </c>
      <c r="F78" s="6">
        <v>4287</v>
      </c>
    </row>
    <row r="79" spans="1:6" x14ac:dyDescent="0.25">
      <c r="A79" s="6" t="s">
        <v>24</v>
      </c>
      <c r="B79" s="6" t="s">
        <v>17</v>
      </c>
      <c r="C79" s="6">
        <v>88</v>
      </c>
      <c r="D79" s="6">
        <v>1230</v>
      </c>
      <c r="E79" s="6" t="s">
        <v>33</v>
      </c>
      <c r="F79" s="6">
        <v>108240</v>
      </c>
    </row>
    <row r="80" spans="1:6" x14ac:dyDescent="0.25">
      <c r="A80" s="6" t="s">
        <v>26</v>
      </c>
      <c r="B80" s="6" t="s">
        <v>35</v>
      </c>
      <c r="C80" s="6">
        <v>21</v>
      </c>
      <c r="D80" s="6">
        <v>1407</v>
      </c>
      <c r="E80" s="6" t="s">
        <v>33</v>
      </c>
      <c r="F80" s="6">
        <v>29547</v>
      </c>
    </row>
    <row r="81" spans="1:6" x14ac:dyDescent="0.25">
      <c r="A81" s="6" t="s">
        <v>27</v>
      </c>
      <c r="B81" s="6" t="s">
        <v>35</v>
      </c>
      <c r="C81" s="6">
        <v>93</v>
      </c>
      <c r="D81" s="6">
        <v>1283</v>
      </c>
      <c r="E81" s="6" t="s">
        <v>30</v>
      </c>
      <c r="F81" s="6">
        <v>119319</v>
      </c>
    </row>
    <row r="82" spans="1:6" x14ac:dyDescent="0.25">
      <c r="A82" s="6" t="s">
        <v>25</v>
      </c>
      <c r="B82" s="6" t="s">
        <v>31</v>
      </c>
      <c r="C82" s="6">
        <v>11</v>
      </c>
      <c r="D82" s="6">
        <v>1085</v>
      </c>
      <c r="E82" s="6" t="s">
        <v>36</v>
      </c>
      <c r="F82" s="6">
        <v>11935</v>
      </c>
    </row>
    <row r="83" spans="1:6" x14ac:dyDescent="0.25">
      <c r="A83" s="6" t="s">
        <v>23</v>
      </c>
      <c r="B83" s="6" t="s">
        <v>35</v>
      </c>
      <c r="C83" s="6">
        <v>41</v>
      </c>
      <c r="D83" s="6">
        <v>1042</v>
      </c>
      <c r="E83" s="6" t="s">
        <v>36</v>
      </c>
      <c r="F83" s="6">
        <v>42722</v>
      </c>
    </row>
    <row r="84" spans="1:6" x14ac:dyDescent="0.25">
      <c r="A84" s="6" t="s">
        <v>25</v>
      </c>
      <c r="B84" s="6" t="s">
        <v>31</v>
      </c>
      <c r="C84" s="6">
        <v>20</v>
      </c>
      <c r="D84" s="6">
        <v>1500</v>
      </c>
      <c r="E84" s="6" t="s">
        <v>30</v>
      </c>
      <c r="F84" s="6">
        <v>30000</v>
      </c>
    </row>
    <row r="85" spans="1:6" x14ac:dyDescent="0.25">
      <c r="A85" s="6" t="s">
        <v>24</v>
      </c>
      <c r="B85" s="6" t="s">
        <v>34</v>
      </c>
      <c r="C85" s="6">
        <v>43</v>
      </c>
      <c r="D85" s="6">
        <v>1099</v>
      </c>
      <c r="E85" s="6" t="s">
        <v>37</v>
      </c>
      <c r="F85" s="6">
        <v>47257</v>
      </c>
    </row>
    <row r="86" spans="1:6" x14ac:dyDescent="0.25">
      <c r="A86" s="6" t="s">
        <v>27</v>
      </c>
      <c r="B86" s="6" t="s">
        <v>17</v>
      </c>
      <c r="C86" s="6">
        <v>65</v>
      </c>
      <c r="D86" s="6">
        <v>1490</v>
      </c>
      <c r="E86" s="6" t="s">
        <v>33</v>
      </c>
      <c r="F86" s="6">
        <v>96850</v>
      </c>
    </row>
    <row r="87" spans="1:6" x14ac:dyDescent="0.25">
      <c r="A87" s="6" t="s">
        <v>25</v>
      </c>
      <c r="B87" s="6" t="s">
        <v>21</v>
      </c>
      <c r="C87" s="6">
        <v>61</v>
      </c>
      <c r="D87" s="6">
        <v>1139</v>
      </c>
      <c r="E87" s="6" t="s">
        <v>33</v>
      </c>
      <c r="F87" s="6">
        <v>69479</v>
      </c>
    </row>
    <row r="88" spans="1:6" x14ac:dyDescent="0.25">
      <c r="A88" s="6" t="s">
        <v>23</v>
      </c>
      <c r="B88" s="6" t="s">
        <v>29</v>
      </c>
      <c r="C88" s="6">
        <v>51</v>
      </c>
      <c r="D88" s="6">
        <v>1022</v>
      </c>
      <c r="E88" s="6" t="s">
        <v>33</v>
      </c>
      <c r="F88" s="6">
        <v>52122</v>
      </c>
    </row>
    <row r="89" spans="1:6" x14ac:dyDescent="0.25">
      <c r="A89" s="6" t="s">
        <v>26</v>
      </c>
      <c r="B89" s="6" t="s">
        <v>34</v>
      </c>
      <c r="C89" s="6">
        <v>65</v>
      </c>
      <c r="D89" s="6">
        <v>1113</v>
      </c>
      <c r="E89" s="6" t="s">
        <v>36</v>
      </c>
      <c r="F89" s="6">
        <v>72345</v>
      </c>
    </row>
    <row r="90" spans="1:6" x14ac:dyDescent="0.25">
      <c r="A90" s="6" t="s">
        <v>27</v>
      </c>
      <c r="B90" s="6" t="s">
        <v>17</v>
      </c>
      <c r="C90" s="6">
        <v>81</v>
      </c>
      <c r="D90" s="6">
        <v>1135</v>
      </c>
      <c r="E90" s="6" t="s">
        <v>30</v>
      </c>
      <c r="F90" s="6">
        <v>91935</v>
      </c>
    </row>
    <row r="91" spans="1:6" x14ac:dyDescent="0.25">
      <c r="A91" s="6" t="s">
        <v>27</v>
      </c>
      <c r="B91" s="6" t="s">
        <v>32</v>
      </c>
      <c r="C91" s="6">
        <v>4</v>
      </c>
      <c r="D91" s="6">
        <v>1018</v>
      </c>
      <c r="E91" s="6" t="s">
        <v>30</v>
      </c>
      <c r="F91" s="6">
        <v>4072</v>
      </c>
    </row>
    <row r="92" spans="1:6" x14ac:dyDescent="0.25">
      <c r="A92" s="6" t="s">
        <v>27</v>
      </c>
      <c r="B92" s="6" t="s">
        <v>17</v>
      </c>
      <c r="C92" s="6">
        <v>45</v>
      </c>
      <c r="D92" s="6">
        <v>1202</v>
      </c>
      <c r="E92" s="6" t="s">
        <v>33</v>
      </c>
      <c r="F92" s="6">
        <v>54090</v>
      </c>
    </row>
    <row r="93" spans="1:6" x14ac:dyDescent="0.25">
      <c r="A93" s="6" t="s">
        <v>16</v>
      </c>
      <c r="B93" s="6" t="s">
        <v>29</v>
      </c>
      <c r="C93" s="6">
        <v>14</v>
      </c>
      <c r="D93" s="6">
        <v>1254</v>
      </c>
      <c r="E93" s="6" t="s">
        <v>30</v>
      </c>
      <c r="F93" s="6">
        <v>17556</v>
      </c>
    </row>
    <row r="94" spans="1:6" x14ac:dyDescent="0.25">
      <c r="A94" s="6" t="s">
        <v>23</v>
      </c>
      <c r="B94" s="6" t="s">
        <v>29</v>
      </c>
      <c r="C94" s="6">
        <v>93</v>
      </c>
      <c r="D94" s="6">
        <v>1254</v>
      </c>
      <c r="E94" s="6" t="s">
        <v>33</v>
      </c>
      <c r="F94" s="6">
        <v>116622</v>
      </c>
    </row>
    <row r="95" spans="1:6" x14ac:dyDescent="0.25">
      <c r="A95" s="6" t="s">
        <v>26</v>
      </c>
      <c r="B95" s="6" t="s">
        <v>31</v>
      </c>
      <c r="C95" s="6">
        <v>14</v>
      </c>
      <c r="D95" s="6">
        <v>1349</v>
      </c>
      <c r="E95" s="6" t="s">
        <v>33</v>
      </c>
      <c r="F95" s="6">
        <v>18886</v>
      </c>
    </row>
    <row r="96" spans="1:6" x14ac:dyDescent="0.25">
      <c r="A96" s="6" t="s">
        <v>24</v>
      </c>
      <c r="B96" s="6" t="s">
        <v>17</v>
      </c>
      <c r="C96" s="6">
        <v>8</v>
      </c>
      <c r="D96" s="6">
        <v>1019</v>
      </c>
      <c r="E96" s="6" t="s">
        <v>30</v>
      </c>
      <c r="F96" s="6">
        <v>8152</v>
      </c>
    </row>
    <row r="97" spans="1:6" x14ac:dyDescent="0.25">
      <c r="A97" s="6" t="s">
        <v>23</v>
      </c>
      <c r="B97" s="6" t="s">
        <v>32</v>
      </c>
      <c r="C97" s="6">
        <v>73</v>
      </c>
      <c r="D97" s="6">
        <v>1306</v>
      </c>
      <c r="E97" s="6" t="s">
        <v>30</v>
      </c>
      <c r="F97" s="6">
        <v>95338</v>
      </c>
    </row>
    <row r="98" spans="1:6" x14ac:dyDescent="0.25">
      <c r="A98" s="6" t="s">
        <v>25</v>
      </c>
      <c r="B98" s="6" t="s">
        <v>35</v>
      </c>
      <c r="C98" s="6">
        <v>72</v>
      </c>
      <c r="D98" s="6">
        <v>1299</v>
      </c>
      <c r="E98" s="6" t="s">
        <v>36</v>
      </c>
      <c r="F98" s="6">
        <v>93528</v>
      </c>
    </row>
    <row r="99" spans="1:6" x14ac:dyDescent="0.25">
      <c r="A99" s="6" t="s">
        <v>23</v>
      </c>
      <c r="B99" s="6" t="s">
        <v>17</v>
      </c>
      <c r="C99" s="6">
        <v>16</v>
      </c>
      <c r="D99" s="6">
        <v>1121</v>
      </c>
      <c r="E99" s="6" t="s">
        <v>36</v>
      </c>
      <c r="F99" s="6">
        <v>17936</v>
      </c>
    </row>
    <row r="100" spans="1:6" x14ac:dyDescent="0.25">
      <c r="A100" s="6" t="s">
        <v>25</v>
      </c>
      <c r="B100" s="6" t="s">
        <v>34</v>
      </c>
      <c r="C100" s="6">
        <v>18</v>
      </c>
      <c r="D100" s="6">
        <v>1127</v>
      </c>
      <c r="E100" s="6" t="s">
        <v>18</v>
      </c>
      <c r="F100" s="6">
        <v>20286</v>
      </c>
    </row>
    <row r="101" spans="1:6" x14ac:dyDescent="0.25">
      <c r="A101" s="6" t="s">
        <v>16</v>
      </c>
      <c r="B101" s="6" t="s">
        <v>17</v>
      </c>
      <c r="C101" s="6">
        <v>63</v>
      </c>
      <c r="D101" s="6">
        <v>1070</v>
      </c>
      <c r="E101" s="6" t="s">
        <v>37</v>
      </c>
      <c r="F101" s="6">
        <v>67410</v>
      </c>
    </row>
    <row r="102" spans="1:6" x14ac:dyDescent="0.25">
      <c r="A102" s="6" t="s">
        <v>25</v>
      </c>
      <c r="B102" s="6" t="s">
        <v>17</v>
      </c>
      <c r="C102" s="6">
        <v>38</v>
      </c>
      <c r="D102" s="6">
        <v>1486</v>
      </c>
      <c r="E102" s="6" t="s">
        <v>36</v>
      </c>
      <c r="F102" s="6">
        <v>56468</v>
      </c>
    </row>
    <row r="103" spans="1:6" x14ac:dyDescent="0.25">
      <c r="A103" s="6" t="s">
        <v>23</v>
      </c>
      <c r="B103" s="6" t="s">
        <v>35</v>
      </c>
      <c r="C103" s="6">
        <v>30</v>
      </c>
      <c r="D103" s="6">
        <v>1245</v>
      </c>
      <c r="E103" s="6" t="s">
        <v>36</v>
      </c>
      <c r="F103" s="6">
        <v>37350</v>
      </c>
    </row>
    <row r="104" spans="1:6" x14ac:dyDescent="0.25">
      <c r="A104" s="6" t="s">
        <v>23</v>
      </c>
      <c r="B104" s="6" t="s">
        <v>17</v>
      </c>
      <c r="C104" s="6">
        <v>9</v>
      </c>
      <c r="D104" s="6">
        <v>1250</v>
      </c>
      <c r="E104" s="6" t="s">
        <v>37</v>
      </c>
      <c r="F104" s="6">
        <v>11250</v>
      </c>
    </row>
    <row r="105" spans="1:6" x14ac:dyDescent="0.25">
      <c r="A105" s="6" t="s">
        <v>27</v>
      </c>
      <c r="B105" s="6" t="s">
        <v>17</v>
      </c>
      <c r="C105" s="6">
        <v>60</v>
      </c>
      <c r="D105" s="6">
        <v>1102</v>
      </c>
      <c r="E105" s="6" t="s">
        <v>30</v>
      </c>
      <c r="F105" s="6">
        <v>66120</v>
      </c>
    </row>
    <row r="106" spans="1:6" x14ac:dyDescent="0.25">
      <c r="A106" s="6" t="s">
        <v>26</v>
      </c>
      <c r="B106" s="6" t="s">
        <v>31</v>
      </c>
      <c r="C106" s="6">
        <v>46</v>
      </c>
      <c r="D106" s="6">
        <v>1021</v>
      </c>
      <c r="E106" s="6" t="s">
        <v>30</v>
      </c>
      <c r="F106" s="6">
        <v>46966</v>
      </c>
    </row>
    <row r="107" spans="1:6" x14ac:dyDescent="0.25">
      <c r="A107" s="6" t="s">
        <v>16</v>
      </c>
      <c r="B107" s="6" t="s">
        <v>21</v>
      </c>
      <c r="C107" s="6">
        <v>26</v>
      </c>
      <c r="D107" s="6">
        <v>1053</v>
      </c>
      <c r="E107" s="6" t="s">
        <v>30</v>
      </c>
      <c r="F107" s="6">
        <v>27378</v>
      </c>
    </row>
    <row r="108" spans="1:6" x14ac:dyDescent="0.25">
      <c r="A108" s="6" t="s">
        <v>26</v>
      </c>
      <c r="B108" s="6" t="s">
        <v>34</v>
      </c>
      <c r="C108" s="6">
        <v>1</v>
      </c>
      <c r="D108" s="6">
        <v>1089</v>
      </c>
      <c r="E108" s="6" t="s">
        <v>36</v>
      </c>
      <c r="F108" s="6">
        <v>1089</v>
      </c>
    </row>
    <row r="109" spans="1:6" x14ac:dyDescent="0.25">
      <c r="A109" s="6" t="s">
        <v>25</v>
      </c>
      <c r="B109" s="6" t="s">
        <v>32</v>
      </c>
      <c r="C109" s="6">
        <v>22</v>
      </c>
      <c r="D109" s="6">
        <v>1057</v>
      </c>
      <c r="E109" s="6" t="s">
        <v>37</v>
      </c>
      <c r="F109" s="6">
        <v>23254</v>
      </c>
    </row>
    <row r="110" spans="1:6" x14ac:dyDescent="0.25">
      <c r="A110" s="6" t="s">
        <v>23</v>
      </c>
      <c r="B110" s="6" t="s">
        <v>35</v>
      </c>
      <c r="C110" s="6">
        <v>35</v>
      </c>
      <c r="D110" s="6">
        <v>1341</v>
      </c>
      <c r="E110" s="6" t="s">
        <v>30</v>
      </c>
      <c r="F110" s="6">
        <v>46935</v>
      </c>
    </row>
    <row r="111" spans="1:6" x14ac:dyDescent="0.25">
      <c r="A111" s="6" t="s">
        <v>24</v>
      </c>
      <c r="B111" s="6" t="s">
        <v>21</v>
      </c>
      <c r="C111" s="6">
        <v>34</v>
      </c>
      <c r="D111" s="6">
        <v>1229</v>
      </c>
      <c r="E111" s="6" t="s">
        <v>30</v>
      </c>
      <c r="F111" s="6">
        <v>41786</v>
      </c>
    </row>
    <row r="112" spans="1:6" x14ac:dyDescent="0.25">
      <c r="A112" s="6" t="s">
        <v>24</v>
      </c>
      <c r="B112" s="6" t="s">
        <v>17</v>
      </c>
      <c r="C112" s="6">
        <v>97</v>
      </c>
      <c r="D112" s="6">
        <v>1201</v>
      </c>
      <c r="E112" s="6" t="s">
        <v>36</v>
      </c>
      <c r="F112" s="6">
        <v>116497</v>
      </c>
    </row>
    <row r="113" spans="1:6" x14ac:dyDescent="0.25">
      <c r="A113" s="6" t="s">
        <v>16</v>
      </c>
      <c r="B113" s="6" t="s">
        <v>35</v>
      </c>
      <c r="C113" s="6">
        <v>86</v>
      </c>
      <c r="D113" s="6">
        <v>1010</v>
      </c>
      <c r="E113" s="6" t="s">
        <v>18</v>
      </c>
      <c r="F113" s="6">
        <v>86860</v>
      </c>
    </row>
    <row r="114" spans="1:6" x14ac:dyDescent="0.25">
      <c r="A114" s="6" t="s">
        <v>24</v>
      </c>
      <c r="B114" s="6" t="s">
        <v>32</v>
      </c>
      <c r="C114" s="6">
        <v>76</v>
      </c>
      <c r="D114" s="6">
        <v>1336</v>
      </c>
      <c r="E114" s="6" t="s">
        <v>37</v>
      </c>
      <c r="F114" s="6">
        <v>101536</v>
      </c>
    </row>
    <row r="115" spans="1:6" x14ac:dyDescent="0.25">
      <c r="A115" s="6" t="s">
        <v>26</v>
      </c>
      <c r="B115" s="6" t="s">
        <v>35</v>
      </c>
      <c r="C115" s="6">
        <v>60</v>
      </c>
      <c r="D115" s="6">
        <v>1488</v>
      </c>
      <c r="E115" s="6" t="s">
        <v>37</v>
      </c>
      <c r="F115" s="6">
        <v>89280</v>
      </c>
    </row>
    <row r="116" spans="1:6" x14ac:dyDescent="0.25">
      <c r="A116" s="6" t="s">
        <v>27</v>
      </c>
      <c r="B116" s="6" t="s">
        <v>21</v>
      </c>
      <c r="C116" s="6">
        <v>74</v>
      </c>
      <c r="D116" s="6">
        <v>1273</v>
      </c>
      <c r="E116" s="6" t="s">
        <v>36</v>
      </c>
      <c r="F116" s="6">
        <v>94202</v>
      </c>
    </row>
    <row r="117" spans="1:6" x14ac:dyDescent="0.25">
      <c r="A117" s="6" t="s">
        <v>27</v>
      </c>
      <c r="B117" s="6" t="s">
        <v>17</v>
      </c>
      <c r="C117" s="6">
        <v>34</v>
      </c>
      <c r="D117" s="6">
        <v>1485</v>
      </c>
      <c r="E117" s="6" t="s">
        <v>33</v>
      </c>
      <c r="F117" s="6">
        <v>50490</v>
      </c>
    </row>
    <row r="118" spans="1:6" x14ac:dyDescent="0.25">
      <c r="A118" s="6" t="s">
        <v>24</v>
      </c>
      <c r="B118" s="6" t="s">
        <v>34</v>
      </c>
      <c r="C118" s="6">
        <v>99</v>
      </c>
      <c r="D118" s="6">
        <v>1397</v>
      </c>
      <c r="E118" s="6" t="s">
        <v>18</v>
      </c>
      <c r="F118" s="6">
        <v>138303</v>
      </c>
    </row>
    <row r="119" spans="1:6" x14ac:dyDescent="0.25">
      <c r="A119" s="6" t="s">
        <v>16</v>
      </c>
      <c r="B119" s="6" t="s">
        <v>34</v>
      </c>
      <c r="C119" s="6">
        <v>48</v>
      </c>
      <c r="D119" s="6">
        <v>1181</v>
      </c>
      <c r="E119" s="6" t="s">
        <v>36</v>
      </c>
      <c r="F119" s="6">
        <v>56688</v>
      </c>
    </row>
    <row r="120" spans="1:6" x14ac:dyDescent="0.25">
      <c r="A120" s="6" t="s">
        <v>23</v>
      </c>
      <c r="B120" s="6" t="s">
        <v>35</v>
      </c>
      <c r="C120" s="6">
        <v>8</v>
      </c>
      <c r="D120" s="6">
        <v>1170</v>
      </c>
      <c r="E120" s="6" t="s">
        <v>18</v>
      </c>
      <c r="F120" s="6">
        <v>9360</v>
      </c>
    </row>
    <row r="121" spans="1:6" x14ac:dyDescent="0.25">
      <c r="A121" s="6" t="s">
        <v>26</v>
      </c>
      <c r="B121" s="6" t="s">
        <v>32</v>
      </c>
      <c r="C121" s="6">
        <v>83</v>
      </c>
      <c r="D121" s="6">
        <v>1291</v>
      </c>
      <c r="E121" s="6" t="s">
        <v>37</v>
      </c>
      <c r="F121" s="6">
        <v>107153</v>
      </c>
    </row>
    <row r="122" spans="1:6" x14ac:dyDescent="0.25">
      <c r="A122" s="6" t="s">
        <v>24</v>
      </c>
      <c r="B122" s="6" t="s">
        <v>21</v>
      </c>
      <c r="C122" s="6">
        <v>56</v>
      </c>
      <c r="D122" s="6">
        <v>1059</v>
      </c>
      <c r="E122" s="6" t="s">
        <v>33</v>
      </c>
      <c r="F122" s="6">
        <v>59304</v>
      </c>
    </row>
    <row r="123" spans="1:6" x14ac:dyDescent="0.25">
      <c r="A123" s="6" t="s">
        <v>23</v>
      </c>
      <c r="B123" s="6" t="s">
        <v>17</v>
      </c>
      <c r="C123" s="6">
        <v>56</v>
      </c>
      <c r="D123" s="6">
        <v>1007</v>
      </c>
      <c r="E123" s="6" t="s">
        <v>30</v>
      </c>
      <c r="F123" s="6">
        <v>56392</v>
      </c>
    </row>
    <row r="124" spans="1:6" x14ac:dyDescent="0.25">
      <c r="A124" s="6" t="s">
        <v>25</v>
      </c>
      <c r="B124" s="6" t="s">
        <v>35</v>
      </c>
      <c r="C124" s="6">
        <v>48</v>
      </c>
      <c r="D124" s="6">
        <v>1474</v>
      </c>
      <c r="E124" s="6" t="s">
        <v>36</v>
      </c>
      <c r="F124" s="6">
        <v>70752</v>
      </c>
    </row>
    <row r="125" spans="1:6" x14ac:dyDescent="0.25">
      <c r="A125" s="6" t="s">
        <v>24</v>
      </c>
      <c r="B125" s="6" t="s">
        <v>31</v>
      </c>
      <c r="C125" s="6">
        <v>89</v>
      </c>
      <c r="D125" s="6">
        <v>1050</v>
      </c>
      <c r="E125" s="6" t="s">
        <v>18</v>
      </c>
      <c r="F125" s="6">
        <v>93450</v>
      </c>
    </row>
    <row r="126" spans="1:6" x14ac:dyDescent="0.25">
      <c r="A126" s="6" t="s">
        <v>16</v>
      </c>
      <c r="B126" s="6" t="s">
        <v>34</v>
      </c>
      <c r="C126" s="6">
        <v>99</v>
      </c>
      <c r="D126" s="6">
        <v>1433</v>
      </c>
      <c r="E126" s="6" t="s">
        <v>33</v>
      </c>
      <c r="F126" s="6">
        <v>141867</v>
      </c>
    </row>
    <row r="127" spans="1:6" x14ac:dyDescent="0.25">
      <c r="A127" s="6" t="s">
        <v>16</v>
      </c>
      <c r="B127" s="6" t="s">
        <v>34</v>
      </c>
      <c r="C127" s="6">
        <v>39</v>
      </c>
      <c r="D127" s="6">
        <v>1060</v>
      </c>
      <c r="E127" s="6" t="s">
        <v>37</v>
      </c>
      <c r="F127" s="6">
        <v>41340</v>
      </c>
    </row>
    <row r="128" spans="1:6" x14ac:dyDescent="0.25">
      <c r="A128" s="6" t="s">
        <v>23</v>
      </c>
      <c r="B128" s="6" t="s">
        <v>32</v>
      </c>
      <c r="C128" s="6">
        <v>29</v>
      </c>
      <c r="D128" s="6">
        <v>1294</v>
      </c>
      <c r="E128" s="6" t="s">
        <v>18</v>
      </c>
      <c r="F128" s="6">
        <v>37526</v>
      </c>
    </row>
    <row r="129" spans="1:6" x14ac:dyDescent="0.25">
      <c r="A129" s="6" t="s">
        <v>24</v>
      </c>
      <c r="B129" s="6" t="s">
        <v>35</v>
      </c>
      <c r="C129" s="6">
        <v>30</v>
      </c>
      <c r="D129" s="6">
        <v>1499</v>
      </c>
      <c r="E129" s="6" t="s">
        <v>37</v>
      </c>
      <c r="F129" s="6">
        <v>44970</v>
      </c>
    </row>
    <row r="130" spans="1:6" x14ac:dyDescent="0.25">
      <c r="A130" s="6" t="s">
        <v>24</v>
      </c>
      <c r="B130" s="6" t="s">
        <v>31</v>
      </c>
      <c r="C130" s="6">
        <v>70</v>
      </c>
      <c r="D130" s="6">
        <v>1132</v>
      </c>
      <c r="E130" s="6" t="s">
        <v>30</v>
      </c>
      <c r="F130" s="6">
        <v>79240</v>
      </c>
    </row>
    <row r="131" spans="1:6" x14ac:dyDescent="0.25">
      <c r="A131" s="6" t="s">
        <v>16</v>
      </c>
      <c r="B131" s="6" t="s">
        <v>29</v>
      </c>
      <c r="C131" s="6">
        <v>1</v>
      </c>
      <c r="D131" s="6">
        <v>1173</v>
      </c>
      <c r="E131" s="6" t="s">
        <v>36</v>
      </c>
      <c r="F131" s="6">
        <v>1173</v>
      </c>
    </row>
    <row r="132" spans="1:6" x14ac:dyDescent="0.25">
      <c r="A132" s="6" t="s">
        <v>23</v>
      </c>
      <c r="B132" s="6" t="s">
        <v>31</v>
      </c>
      <c r="C132" s="6">
        <v>25</v>
      </c>
      <c r="D132" s="6">
        <v>1444</v>
      </c>
      <c r="E132" s="6" t="s">
        <v>33</v>
      </c>
      <c r="F132" s="6">
        <v>36100</v>
      </c>
    </row>
    <row r="133" spans="1:6" x14ac:dyDescent="0.25">
      <c r="A133" s="6" t="s">
        <v>16</v>
      </c>
      <c r="B133" s="6" t="s">
        <v>34</v>
      </c>
      <c r="C133" s="6">
        <v>38</v>
      </c>
      <c r="D133" s="6">
        <v>1073</v>
      </c>
      <c r="E133" s="6" t="s">
        <v>18</v>
      </c>
      <c r="F133" s="6">
        <v>40774</v>
      </c>
    </row>
    <row r="134" spans="1:6" x14ac:dyDescent="0.25">
      <c r="A134" s="6" t="s">
        <v>26</v>
      </c>
      <c r="B134" s="6" t="s">
        <v>35</v>
      </c>
      <c r="C134" s="6">
        <v>47</v>
      </c>
      <c r="D134" s="6">
        <v>1407</v>
      </c>
      <c r="E134" s="6" t="s">
        <v>37</v>
      </c>
      <c r="F134" s="6">
        <v>66129</v>
      </c>
    </row>
    <row r="135" spans="1:6" x14ac:dyDescent="0.25">
      <c r="A135" s="6" t="s">
        <v>27</v>
      </c>
      <c r="B135" s="6" t="s">
        <v>31</v>
      </c>
      <c r="C135" s="6">
        <v>80</v>
      </c>
      <c r="D135" s="6">
        <v>1324</v>
      </c>
      <c r="E135" s="6" t="s">
        <v>18</v>
      </c>
      <c r="F135" s="6">
        <v>105920</v>
      </c>
    </row>
    <row r="136" spans="1:6" x14ac:dyDescent="0.25">
      <c r="A136" s="6" t="s">
        <v>27</v>
      </c>
      <c r="B136" s="6" t="s">
        <v>31</v>
      </c>
      <c r="C136" s="6">
        <v>95</v>
      </c>
      <c r="D136" s="6">
        <v>1152</v>
      </c>
      <c r="E136" s="6" t="s">
        <v>36</v>
      </c>
      <c r="F136" s="6">
        <v>109440</v>
      </c>
    </row>
    <row r="137" spans="1:6" x14ac:dyDescent="0.25">
      <c r="A137" s="6" t="s">
        <v>25</v>
      </c>
      <c r="B137" s="6" t="s">
        <v>17</v>
      </c>
      <c r="C137" s="6">
        <v>75</v>
      </c>
      <c r="D137" s="6">
        <v>1383</v>
      </c>
      <c r="E137" s="6" t="s">
        <v>37</v>
      </c>
      <c r="F137" s="6">
        <v>103725</v>
      </c>
    </row>
    <row r="138" spans="1:6" x14ac:dyDescent="0.25">
      <c r="A138" s="6" t="s">
        <v>27</v>
      </c>
      <c r="B138" s="6" t="s">
        <v>29</v>
      </c>
      <c r="C138" s="6">
        <v>70</v>
      </c>
      <c r="D138" s="6">
        <v>1128</v>
      </c>
      <c r="E138" s="6" t="s">
        <v>37</v>
      </c>
      <c r="F138" s="6">
        <v>78960</v>
      </c>
    </row>
    <row r="139" spans="1:6" x14ac:dyDescent="0.25">
      <c r="A139" s="6" t="s">
        <v>26</v>
      </c>
      <c r="B139" s="6" t="s">
        <v>31</v>
      </c>
      <c r="C139" s="6">
        <v>59</v>
      </c>
      <c r="D139" s="6">
        <v>1154</v>
      </c>
      <c r="E139" s="6" t="s">
        <v>18</v>
      </c>
      <c r="F139" s="6">
        <v>68086</v>
      </c>
    </row>
    <row r="140" spans="1:6" x14ac:dyDescent="0.25">
      <c r="A140" s="6" t="s">
        <v>25</v>
      </c>
      <c r="B140" s="6" t="s">
        <v>32</v>
      </c>
      <c r="C140" s="6">
        <v>57</v>
      </c>
      <c r="D140" s="6">
        <v>1135</v>
      </c>
      <c r="E140" s="6" t="s">
        <v>18</v>
      </c>
      <c r="F140" s="6">
        <v>64695</v>
      </c>
    </row>
    <row r="141" spans="1:6" x14ac:dyDescent="0.25">
      <c r="A141" s="6" t="s">
        <v>23</v>
      </c>
      <c r="B141" s="6" t="s">
        <v>34</v>
      </c>
      <c r="C141" s="6">
        <v>6</v>
      </c>
      <c r="D141" s="6">
        <v>1370</v>
      </c>
      <c r="E141" s="6" t="s">
        <v>18</v>
      </c>
      <c r="F141" s="6">
        <v>8220</v>
      </c>
    </row>
    <row r="142" spans="1:6" x14ac:dyDescent="0.25">
      <c r="A142" s="6" t="s">
        <v>23</v>
      </c>
      <c r="B142" s="6" t="s">
        <v>35</v>
      </c>
      <c r="C142" s="6">
        <v>65</v>
      </c>
      <c r="D142" s="6">
        <v>1045</v>
      </c>
      <c r="E142" s="6" t="s">
        <v>30</v>
      </c>
      <c r="F142" s="6">
        <v>67925</v>
      </c>
    </row>
    <row r="143" spans="1:6" x14ac:dyDescent="0.25">
      <c r="A143" s="6" t="s">
        <v>25</v>
      </c>
      <c r="B143" s="6" t="s">
        <v>34</v>
      </c>
      <c r="C143" s="6">
        <v>81</v>
      </c>
      <c r="D143" s="6">
        <v>1350</v>
      </c>
      <c r="E143" s="6" t="s">
        <v>30</v>
      </c>
      <c r="F143" s="6">
        <v>109350</v>
      </c>
    </row>
    <row r="144" spans="1:6" x14ac:dyDescent="0.25">
      <c r="A144" s="6" t="s">
        <v>24</v>
      </c>
      <c r="B144" s="6" t="s">
        <v>17</v>
      </c>
      <c r="C144" s="6">
        <v>40</v>
      </c>
      <c r="D144" s="6">
        <v>1322</v>
      </c>
      <c r="E144" s="6" t="s">
        <v>36</v>
      </c>
      <c r="F144" s="6">
        <v>52880</v>
      </c>
    </row>
    <row r="145" spans="1:6" x14ac:dyDescent="0.25">
      <c r="A145" s="6" t="s">
        <v>24</v>
      </c>
      <c r="B145" s="6" t="s">
        <v>32</v>
      </c>
      <c r="C145" s="6">
        <v>63</v>
      </c>
      <c r="D145" s="6">
        <v>1272</v>
      </c>
      <c r="E145" s="6" t="s">
        <v>37</v>
      </c>
      <c r="F145" s="6">
        <v>80136</v>
      </c>
    </row>
    <row r="146" spans="1:6" x14ac:dyDescent="0.25">
      <c r="A146" s="6" t="s">
        <v>23</v>
      </c>
      <c r="B146" s="6" t="s">
        <v>17</v>
      </c>
      <c r="C146" s="6">
        <v>73</v>
      </c>
      <c r="D146" s="6">
        <v>1185</v>
      </c>
      <c r="E146" s="6" t="s">
        <v>30</v>
      </c>
      <c r="F146" s="6">
        <v>86505</v>
      </c>
    </row>
    <row r="147" spans="1:6" x14ac:dyDescent="0.25">
      <c r="A147" s="6" t="s">
        <v>27</v>
      </c>
      <c r="B147" s="6" t="s">
        <v>21</v>
      </c>
      <c r="C147" s="6">
        <v>39</v>
      </c>
      <c r="D147" s="6">
        <v>1346</v>
      </c>
      <c r="E147" s="6" t="s">
        <v>37</v>
      </c>
      <c r="F147" s="6">
        <v>52494</v>
      </c>
    </row>
    <row r="148" spans="1:6" x14ac:dyDescent="0.25">
      <c r="A148" s="6" t="s">
        <v>26</v>
      </c>
      <c r="B148" s="6" t="s">
        <v>32</v>
      </c>
      <c r="C148" s="6">
        <v>87</v>
      </c>
      <c r="D148" s="6">
        <v>1121</v>
      </c>
      <c r="E148" s="6" t="s">
        <v>33</v>
      </c>
      <c r="F148" s="6">
        <v>97527</v>
      </c>
    </row>
    <row r="149" spans="1:6" x14ac:dyDescent="0.25">
      <c r="A149" s="6" t="s">
        <v>25</v>
      </c>
      <c r="B149" s="6" t="s">
        <v>31</v>
      </c>
      <c r="C149" s="6">
        <v>7</v>
      </c>
      <c r="D149" s="6">
        <v>1428</v>
      </c>
      <c r="E149" s="6" t="s">
        <v>30</v>
      </c>
      <c r="F149" s="6">
        <v>9996</v>
      </c>
    </row>
    <row r="150" spans="1:6" x14ac:dyDescent="0.25">
      <c r="A150" s="6" t="s">
        <v>25</v>
      </c>
      <c r="B150" s="6" t="s">
        <v>21</v>
      </c>
      <c r="C150" s="6">
        <v>19</v>
      </c>
      <c r="D150" s="6">
        <v>1192</v>
      </c>
      <c r="E150" s="6" t="s">
        <v>37</v>
      </c>
      <c r="F150" s="6">
        <v>22648</v>
      </c>
    </row>
    <row r="151" spans="1:6" x14ac:dyDescent="0.25">
      <c r="A151" s="6" t="s">
        <v>27</v>
      </c>
      <c r="B151" s="6" t="s">
        <v>32</v>
      </c>
      <c r="C151" s="6">
        <v>100</v>
      </c>
      <c r="D151" s="6">
        <v>1320</v>
      </c>
      <c r="E151" s="6" t="s">
        <v>30</v>
      </c>
      <c r="F151" s="6">
        <v>132000</v>
      </c>
    </row>
    <row r="152" spans="1:6" x14ac:dyDescent="0.25">
      <c r="A152" s="6" t="s">
        <v>16</v>
      </c>
      <c r="B152" s="6" t="s">
        <v>34</v>
      </c>
      <c r="C152" s="6">
        <v>38</v>
      </c>
      <c r="D152" s="6">
        <v>1191</v>
      </c>
      <c r="E152" s="6" t="s">
        <v>18</v>
      </c>
      <c r="F152" s="6">
        <v>45258</v>
      </c>
    </row>
    <row r="153" spans="1:6" x14ac:dyDescent="0.25">
      <c r="A153" s="6" t="s">
        <v>27</v>
      </c>
      <c r="B153" s="6" t="s">
        <v>34</v>
      </c>
      <c r="C153" s="6">
        <v>61</v>
      </c>
      <c r="D153" s="6">
        <v>1468</v>
      </c>
      <c r="E153" s="6" t="s">
        <v>30</v>
      </c>
      <c r="F153" s="6">
        <v>89548</v>
      </c>
    </row>
    <row r="154" spans="1:6" x14ac:dyDescent="0.25">
      <c r="A154" s="6" t="s">
        <v>24</v>
      </c>
      <c r="B154" s="6" t="s">
        <v>32</v>
      </c>
      <c r="C154" s="6">
        <v>64</v>
      </c>
      <c r="D154" s="6">
        <v>1159</v>
      </c>
      <c r="E154" s="6" t="s">
        <v>36</v>
      </c>
      <c r="F154" s="6">
        <v>74176</v>
      </c>
    </row>
    <row r="155" spans="1:6" x14ac:dyDescent="0.25">
      <c r="A155" s="6" t="s">
        <v>23</v>
      </c>
      <c r="B155" s="6" t="s">
        <v>35</v>
      </c>
      <c r="C155" s="6">
        <v>15</v>
      </c>
      <c r="D155" s="6">
        <v>1297</v>
      </c>
      <c r="E155" s="6" t="s">
        <v>36</v>
      </c>
      <c r="F155" s="6">
        <v>19455</v>
      </c>
    </row>
    <row r="156" spans="1:6" x14ac:dyDescent="0.25">
      <c r="A156" s="6" t="s">
        <v>24</v>
      </c>
      <c r="B156" s="6" t="s">
        <v>34</v>
      </c>
      <c r="C156" s="6">
        <v>97</v>
      </c>
      <c r="D156" s="6">
        <v>1490</v>
      </c>
      <c r="E156" s="6" t="s">
        <v>30</v>
      </c>
      <c r="F156" s="6">
        <v>144530</v>
      </c>
    </row>
    <row r="157" spans="1:6" x14ac:dyDescent="0.25">
      <c r="A157" s="6" t="s">
        <v>26</v>
      </c>
      <c r="B157" s="6" t="s">
        <v>34</v>
      </c>
      <c r="C157" s="6">
        <v>26</v>
      </c>
      <c r="D157" s="6">
        <v>1371</v>
      </c>
      <c r="E157" s="6" t="s">
        <v>18</v>
      </c>
      <c r="F157" s="6">
        <v>35646</v>
      </c>
    </row>
    <row r="158" spans="1:6" x14ac:dyDescent="0.25">
      <c r="A158" s="6" t="s">
        <v>27</v>
      </c>
      <c r="B158" s="6" t="s">
        <v>31</v>
      </c>
      <c r="C158" s="6">
        <v>70</v>
      </c>
      <c r="D158" s="6">
        <v>1050</v>
      </c>
      <c r="E158" s="6" t="s">
        <v>36</v>
      </c>
      <c r="F158" s="6">
        <v>73500</v>
      </c>
    </row>
    <row r="159" spans="1:6" x14ac:dyDescent="0.25">
      <c r="A159" s="6" t="s">
        <v>26</v>
      </c>
      <c r="B159" s="6" t="s">
        <v>35</v>
      </c>
      <c r="C159" s="6">
        <v>42</v>
      </c>
      <c r="D159" s="6">
        <v>1205</v>
      </c>
      <c r="E159" s="6" t="s">
        <v>18</v>
      </c>
      <c r="F159" s="6">
        <v>50610</v>
      </c>
    </row>
    <row r="160" spans="1:6" x14ac:dyDescent="0.25">
      <c r="A160" s="6" t="s">
        <v>24</v>
      </c>
      <c r="B160" s="6" t="s">
        <v>31</v>
      </c>
      <c r="C160" s="6">
        <v>80</v>
      </c>
      <c r="D160" s="6">
        <v>1251</v>
      </c>
      <c r="E160" s="6" t="s">
        <v>33</v>
      </c>
      <c r="F160" s="6">
        <v>100080</v>
      </c>
    </row>
    <row r="161" spans="1:6" x14ac:dyDescent="0.25">
      <c r="A161" s="6" t="s">
        <v>26</v>
      </c>
      <c r="B161" s="6" t="s">
        <v>21</v>
      </c>
      <c r="C161" s="6">
        <v>2</v>
      </c>
      <c r="D161" s="6">
        <v>1373</v>
      </c>
      <c r="E161" s="6" t="s">
        <v>33</v>
      </c>
      <c r="F161" s="6">
        <v>2746</v>
      </c>
    </row>
    <row r="162" spans="1:6" x14ac:dyDescent="0.25">
      <c r="A162" s="6" t="s">
        <v>25</v>
      </c>
      <c r="B162" s="6" t="s">
        <v>17</v>
      </c>
      <c r="C162" s="6">
        <v>80</v>
      </c>
      <c r="D162" s="6">
        <v>1445</v>
      </c>
      <c r="E162" s="6" t="s">
        <v>18</v>
      </c>
      <c r="F162" s="6">
        <v>115600</v>
      </c>
    </row>
    <row r="163" spans="1:6" x14ac:dyDescent="0.25">
      <c r="A163" s="6" t="s">
        <v>23</v>
      </c>
      <c r="B163" s="6" t="s">
        <v>32</v>
      </c>
      <c r="C163" s="6">
        <v>73</v>
      </c>
      <c r="D163" s="6">
        <v>1237</v>
      </c>
      <c r="E163" s="6" t="s">
        <v>30</v>
      </c>
      <c r="F163" s="6">
        <v>90301</v>
      </c>
    </row>
    <row r="164" spans="1:6" x14ac:dyDescent="0.25">
      <c r="A164" s="6" t="s">
        <v>27</v>
      </c>
      <c r="B164" s="6" t="s">
        <v>17</v>
      </c>
      <c r="C164" s="6">
        <v>22</v>
      </c>
      <c r="D164" s="6">
        <v>1369</v>
      </c>
      <c r="E164" s="6" t="s">
        <v>36</v>
      </c>
      <c r="F164" s="6">
        <v>30118</v>
      </c>
    </row>
    <row r="165" spans="1:6" x14ac:dyDescent="0.25">
      <c r="A165" s="6" t="s">
        <v>24</v>
      </c>
      <c r="B165" s="6" t="s">
        <v>21</v>
      </c>
      <c r="C165" s="6">
        <v>52</v>
      </c>
      <c r="D165" s="6">
        <v>1366</v>
      </c>
      <c r="E165" s="6" t="s">
        <v>36</v>
      </c>
      <c r="F165" s="6">
        <v>71032</v>
      </c>
    </row>
    <row r="166" spans="1:6" x14ac:dyDescent="0.25">
      <c r="A166" s="6" t="s">
        <v>16</v>
      </c>
      <c r="B166" s="6" t="s">
        <v>34</v>
      </c>
      <c r="C166" s="6">
        <v>83</v>
      </c>
      <c r="D166" s="6">
        <v>1372</v>
      </c>
      <c r="E166" s="6" t="s">
        <v>18</v>
      </c>
      <c r="F166" s="6">
        <v>113876</v>
      </c>
    </row>
    <row r="167" spans="1:6" x14ac:dyDescent="0.25">
      <c r="A167" s="6" t="s">
        <v>24</v>
      </c>
      <c r="B167" s="6" t="s">
        <v>29</v>
      </c>
      <c r="C167" s="6">
        <v>17</v>
      </c>
      <c r="D167" s="6">
        <v>1312</v>
      </c>
      <c r="E167" s="6" t="s">
        <v>37</v>
      </c>
      <c r="F167" s="6">
        <v>22304</v>
      </c>
    </row>
    <row r="168" spans="1:6" x14ac:dyDescent="0.25">
      <c r="A168" s="6" t="s">
        <v>16</v>
      </c>
      <c r="B168" s="6" t="s">
        <v>21</v>
      </c>
      <c r="C168" s="6">
        <v>41</v>
      </c>
      <c r="D168" s="6">
        <v>1192</v>
      </c>
      <c r="E168" s="6" t="s">
        <v>37</v>
      </c>
      <c r="F168" s="6">
        <v>48872</v>
      </c>
    </row>
    <row r="169" spans="1:6" x14ac:dyDescent="0.25">
      <c r="A169" s="6" t="s">
        <v>25</v>
      </c>
      <c r="B169" s="6" t="s">
        <v>29</v>
      </c>
      <c r="C169" s="6">
        <v>98</v>
      </c>
      <c r="D169" s="6">
        <v>1496</v>
      </c>
      <c r="E169" s="6" t="s">
        <v>36</v>
      </c>
      <c r="F169" s="6">
        <v>146608</v>
      </c>
    </row>
    <row r="170" spans="1:6" x14ac:dyDescent="0.25">
      <c r="A170" s="6" t="s">
        <v>23</v>
      </c>
      <c r="B170" s="6" t="s">
        <v>21</v>
      </c>
      <c r="C170" s="6">
        <v>7</v>
      </c>
      <c r="D170" s="6">
        <v>1055</v>
      </c>
      <c r="E170" s="6" t="s">
        <v>36</v>
      </c>
      <c r="F170" s="6">
        <v>7385</v>
      </c>
    </row>
    <row r="171" spans="1:6" x14ac:dyDescent="0.25">
      <c r="A171" s="6" t="s">
        <v>23</v>
      </c>
      <c r="B171" s="6" t="s">
        <v>31</v>
      </c>
      <c r="C171" s="6">
        <v>25</v>
      </c>
      <c r="D171" s="6">
        <v>1038</v>
      </c>
      <c r="E171" s="6" t="s">
        <v>37</v>
      </c>
      <c r="F171" s="6">
        <v>25950</v>
      </c>
    </row>
    <row r="172" spans="1:6" x14ac:dyDescent="0.25">
      <c r="A172" s="6" t="s">
        <v>25</v>
      </c>
      <c r="B172" s="6" t="s">
        <v>31</v>
      </c>
      <c r="C172" s="6">
        <v>55</v>
      </c>
      <c r="D172" s="6">
        <v>1433</v>
      </c>
      <c r="E172" s="6" t="s">
        <v>18</v>
      </c>
      <c r="F172" s="6">
        <v>78815</v>
      </c>
    </row>
    <row r="173" spans="1:6" x14ac:dyDescent="0.25">
      <c r="A173" s="6" t="s">
        <v>26</v>
      </c>
      <c r="B173" s="6" t="s">
        <v>29</v>
      </c>
      <c r="C173" s="6">
        <v>92</v>
      </c>
      <c r="D173" s="6">
        <v>1212</v>
      </c>
      <c r="E173" s="6" t="s">
        <v>36</v>
      </c>
      <c r="F173" s="6">
        <v>111504</v>
      </c>
    </row>
    <row r="174" spans="1:6" x14ac:dyDescent="0.25">
      <c r="A174" s="6" t="s">
        <v>16</v>
      </c>
      <c r="B174" s="6" t="s">
        <v>32</v>
      </c>
      <c r="C174" s="6">
        <v>44</v>
      </c>
      <c r="D174" s="6">
        <v>1311</v>
      </c>
      <c r="E174" s="6" t="s">
        <v>37</v>
      </c>
      <c r="F174" s="6">
        <v>57684</v>
      </c>
    </row>
    <row r="175" spans="1:6" x14ac:dyDescent="0.25">
      <c r="A175" s="6" t="s">
        <v>25</v>
      </c>
      <c r="B175" s="6" t="s">
        <v>17</v>
      </c>
      <c r="C175" s="6">
        <v>11</v>
      </c>
      <c r="D175" s="6">
        <v>1362</v>
      </c>
      <c r="E175" s="6" t="s">
        <v>30</v>
      </c>
      <c r="F175" s="6">
        <v>14982</v>
      </c>
    </row>
    <row r="176" spans="1:6" x14ac:dyDescent="0.25">
      <c r="A176" s="6" t="s">
        <v>26</v>
      </c>
      <c r="B176" s="6" t="s">
        <v>21</v>
      </c>
      <c r="C176" s="6">
        <v>91</v>
      </c>
      <c r="D176" s="6">
        <v>1324</v>
      </c>
      <c r="E176" s="6" t="s">
        <v>18</v>
      </c>
      <c r="F176" s="6">
        <v>120484</v>
      </c>
    </row>
    <row r="177" spans="1:6" x14ac:dyDescent="0.25">
      <c r="A177" s="6" t="s">
        <v>26</v>
      </c>
      <c r="B177" s="6" t="s">
        <v>34</v>
      </c>
      <c r="C177" s="6">
        <v>24</v>
      </c>
      <c r="D177" s="6">
        <v>1328</v>
      </c>
      <c r="E177" s="6" t="s">
        <v>37</v>
      </c>
      <c r="F177" s="6">
        <v>31872</v>
      </c>
    </row>
    <row r="178" spans="1:6" x14ac:dyDescent="0.25">
      <c r="A178" s="6" t="s">
        <v>16</v>
      </c>
      <c r="B178" s="6" t="s">
        <v>21</v>
      </c>
      <c r="C178" s="6">
        <v>4</v>
      </c>
      <c r="D178" s="6">
        <v>1425</v>
      </c>
      <c r="E178" s="6" t="s">
        <v>18</v>
      </c>
      <c r="F178" s="6">
        <v>5700</v>
      </c>
    </row>
    <row r="179" spans="1:6" x14ac:dyDescent="0.25">
      <c r="A179" s="6" t="s">
        <v>26</v>
      </c>
      <c r="B179" s="6" t="s">
        <v>34</v>
      </c>
      <c r="C179" s="6">
        <v>81</v>
      </c>
      <c r="D179" s="6">
        <v>1422</v>
      </c>
      <c r="E179" s="6" t="s">
        <v>18</v>
      </c>
      <c r="F179" s="6">
        <v>115182</v>
      </c>
    </row>
    <row r="180" spans="1:6" x14ac:dyDescent="0.25">
      <c r="A180" s="6" t="s">
        <v>26</v>
      </c>
      <c r="B180" s="6" t="s">
        <v>29</v>
      </c>
      <c r="C180" s="6">
        <v>15</v>
      </c>
      <c r="D180" s="6">
        <v>1022</v>
      </c>
      <c r="E180" s="6" t="s">
        <v>33</v>
      </c>
      <c r="F180" s="6">
        <v>15330</v>
      </c>
    </row>
    <row r="181" spans="1:6" x14ac:dyDescent="0.25">
      <c r="A181" s="6" t="s">
        <v>23</v>
      </c>
      <c r="B181" s="6" t="s">
        <v>29</v>
      </c>
      <c r="C181" s="6">
        <v>12</v>
      </c>
      <c r="D181" s="6">
        <v>1376</v>
      </c>
      <c r="E181" s="6" t="s">
        <v>30</v>
      </c>
      <c r="F181" s="6">
        <v>16512</v>
      </c>
    </row>
    <row r="182" spans="1:6" x14ac:dyDescent="0.25">
      <c r="A182" s="6" t="s">
        <v>24</v>
      </c>
      <c r="B182" s="6" t="s">
        <v>17</v>
      </c>
      <c r="C182" s="6">
        <v>25</v>
      </c>
      <c r="D182" s="6">
        <v>1110</v>
      </c>
      <c r="E182" s="6" t="s">
        <v>33</v>
      </c>
      <c r="F182" s="6">
        <v>27750</v>
      </c>
    </row>
    <row r="183" spans="1:6" x14ac:dyDescent="0.25">
      <c r="A183" s="6" t="s">
        <v>27</v>
      </c>
      <c r="B183" s="6" t="s">
        <v>31</v>
      </c>
      <c r="C183" s="6">
        <v>62</v>
      </c>
      <c r="D183" s="6">
        <v>1200</v>
      </c>
      <c r="E183" s="6" t="s">
        <v>33</v>
      </c>
      <c r="F183" s="6">
        <v>74400</v>
      </c>
    </row>
    <row r="184" spans="1:6" x14ac:dyDescent="0.25">
      <c r="A184" s="6" t="s">
        <v>27</v>
      </c>
      <c r="B184" s="6" t="s">
        <v>34</v>
      </c>
      <c r="C184" s="6">
        <v>2</v>
      </c>
      <c r="D184" s="6">
        <v>1431</v>
      </c>
      <c r="E184" s="6" t="s">
        <v>36</v>
      </c>
      <c r="F184" s="6">
        <v>2862</v>
      </c>
    </row>
    <row r="185" spans="1:6" x14ac:dyDescent="0.25">
      <c r="A185" s="6" t="s">
        <v>25</v>
      </c>
      <c r="B185" s="6" t="s">
        <v>17</v>
      </c>
      <c r="C185" s="6">
        <v>96</v>
      </c>
      <c r="D185" s="6">
        <v>1032</v>
      </c>
      <c r="E185" s="6" t="s">
        <v>30</v>
      </c>
      <c r="F185" s="6">
        <v>99072</v>
      </c>
    </row>
    <row r="186" spans="1:6" x14ac:dyDescent="0.25">
      <c r="A186" s="6" t="s">
        <v>24</v>
      </c>
      <c r="B186" s="6" t="s">
        <v>21</v>
      </c>
      <c r="C186" s="6">
        <v>39</v>
      </c>
      <c r="D186" s="6">
        <v>1397</v>
      </c>
      <c r="E186" s="6" t="s">
        <v>18</v>
      </c>
      <c r="F186" s="6">
        <v>54483</v>
      </c>
    </row>
    <row r="187" spans="1:6" x14ac:dyDescent="0.25">
      <c r="A187" s="6" t="s">
        <v>23</v>
      </c>
      <c r="B187" s="6" t="s">
        <v>31</v>
      </c>
      <c r="C187" s="6">
        <v>99</v>
      </c>
      <c r="D187" s="6">
        <v>1381</v>
      </c>
      <c r="E187" s="6" t="s">
        <v>18</v>
      </c>
      <c r="F187" s="6">
        <v>136719</v>
      </c>
    </row>
    <row r="188" spans="1:6" x14ac:dyDescent="0.25">
      <c r="A188" s="6" t="s">
        <v>27</v>
      </c>
      <c r="B188" s="6" t="s">
        <v>32</v>
      </c>
      <c r="C188" s="6">
        <v>81</v>
      </c>
      <c r="D188" s="6">
        <v>1024</v>
      </c>
      <c r="E188" s="6" t="s">
        <v>33</v>
      </c>
      <c r="F188" s="6">
        <v>82944</v>
      </c>
    </row>
    <row r="189" spans="1:6" x14ac:dyDescent="0.25">
      <c r="A189" s="6" t="s">
        <v>16</v>
      </c>
      <c r="B189" s="6" t="s">
        <v>29</v>
      </c>
      <c r="C189" s="6">
        <v>57</v>
      </c>
      <c r="D189" s="6">
        <v>1200</v>
      </c>
      <c r="E189" s="6" t="s">
        <v>30</v>
      </c>
      <c r="F189" s="6">
        <v>68400</v>
      </c>
    </row>
    <row r="190" spans="1:6" x14ac:dyDescent="0.25">
      <c r="A190" s="6" t="s">
        <v>25</v>
      </c>
      <c r="B190" s="6" t="s">
        <v>35</v>
      </c>
      <c r="C190" s="6">
        <v>87</v>
      </c>
      <c r="D190" s="6">
        <v>1042</v>
      </c>
      <c r="E190" s="6" t="s">
        <v>33</v>
      </c>
      <c r="F190" s="6">
        <v>90654</v>
      </c>
    </row>
    <row r="191" spans="1:6" x14ac:dyDescent="0.25">
      <c r="A191" s="6" t="s">
        <v>25</v>
      </c>
      <c r="B191" s="6" t="s">
        <v>31</v>
      </c>
      <c r="C191" s="6">
        <v>81</v>
      </c>
      <c r="D191" s="6">
        <v>1183</v>
      </c>
      <c r="E191" s="6" t="s">
        <v>33</v>
      </c>
      <c r="F191" s="6">
        <v>95823</v>
      </c>
    </row>
    <row r="192" spans="1:6"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1"/>
  <drawing r:id="rId2"/>
  <tableParts count="1">
    <tablePart r:id="rId3"/>
  </tableParts>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M13"/>
  <sheetViews>
    <sheetView rightToLeft="1" zoomScale="130" zoomScaleNormal="130" workbookViewId="0">
      <selection activeCell="G1" sqref="G1"/>
    </sheetView>
  </sheetViews>
  <sheetFormatPr defaultRowHeight="15" x14ac:dyDescent="0.25"/>
  <cols>
    <col min="1" max="2" width="9.140625" customWidth="1"/>
    <col min="3" max="3" width="10.7109375" customWidth="1"/>
    <col min="4" max="4" width="14.7109375" bestFit="1" customWidth="1"/>
    <col min="8" max="9" width="2.28515625" customWidth="1"/>
    <col min="10" max="10" width="9.140625" style="16"/>
    <col min="11" max="11" width="9.140625" style="16" customWidth="1"/>
    <col min="12" max="12" width="9.140625" style="16"/>
  </cols>
  <sheetData>
    <row r="1" spans="1:13" x14ac:dyDescent="0.25">
      <c r="A1" t="s">
        <v>40</v>
      </c>
      <c r="B1" t="s">
        <v>41</v>
      </c>
      <c r="C1" t="s">
        <v>54</v>
      </c>
      <c r="G1">
        <v>5</v>
      </c>
      <c r="L1" s="16" t="s">
        <v>40</v>
      </c>
      <c r="M1" t="s">
        <v>41</v>
      </c>
    </row>
    <row r="2" spans="1:13" x14ac:dyDescent="0.25">
      <c r="A2" t="s">
        <v>42</v>
      </c>
      <c r="B2">
        <v>3451</v>
      </c>
      <c r="C2">
        <f>SUM($B$2:B2)</f>
        <v>3451</v>
      </c>
      <c r="D2" t="str">
        <f ca="1">_xlfn.FORMULATEXT(C2)</f>
        <v>=SUM($B$2:B2)</v>
      </c>
      <c r="K2" s="16">
        <v>1</v>
      </c>
      <c r="L2" s="16" t="s">
        <v>42</v>
      </c>
      <c r="M2">
        <f t="shared" ref="M2:M13" si="0">IF(K2&lt;=$G$1,C2,NA())</f>
        <v>3451</v>
      </c>
    </row>
    <row r="3" spans="1:13" x14ac:dyDescent="0.25">
      <c r="A3" t="s">
        <v>43</v>
      </c>
      <c r="B3">
        <v>4265</v>
      </c>
      <c r="C3">
        <f>SUM($B$2:B3)</f>
        <v>7716</v>
      </c>
      <c r="D3" t="str">
        <f t="shared" ref="D3:D13" ca="1" si="1">_xlfn.FORMULATEXT(C3)</f>
        <v>=SUM($B$2:B3)</v>
      </c>
      <c r="K3" s="16">
        <v>2</v>
      </c>
      <c r="L3" s="16" t="s">
        <v>43</v>
      </c>
      <c r="M3">
        <f t="shared" si="0"/>
        <v>7716</v>
      </c>
    </row>
    <row r="4" spans="1:13" x14ac:dyDescent="0.25">
      <c r="A4" t="s">
        <v>44</v>
      </c>
      <c r="B4">
        <v>3521</v>
      </c>
      <c r="C4">
        <f>SUM($B$2:B4)</f>
        <v>11237</v>
      </c>
      <c r="D4" t="str">
        <f t="shared" ca="1" si="1"/>
        <v>=SUM($B$2:B4)</v>
      </c>
      <c r="J4" s="16">
        <v>9</v>
      </c>
      <c r="K4" s="16">
        <v>3</v>
      </c>
      <c r="L4" s="16" t="s">
        <v>44</v>
      </c>
      <c r="M4">
        <f t="shared" si="0"/>
        <v>11237</v>
      </c>
    </row>
    <row r="5" spans="1:13" x14ac:dyDescent="0.25">
      <c r="A5" t="s">
        <v>45</v>
      </c>
      <c r="B5">
        <v>2574</v>
      </c>
      <c r="C5">
        <f>SUM($B$2:B5)</f>
        <v>13811</v>
      </c>
      <c r="D5" t="str">
        <f t="shared" ca="1" si="1"/>
        <v>=SUM($B$2:B5)</v>
      </c>
      <c r="K5" s="16">
        <v>4</v>
      </c>
      <c r="L5" s="16" t="s">
        <v>45</v>
      </c>
      <c r="M5">
        <f t="shared" si="0"/>
        <v>13811</v>
      </c>
    </row>
    <row r="6" spans="1:13" x14ac:dyDescent="0.25">
      <c r="A6" t="s">
        <v>46</v>
      </c>
      <c r="B6">
        <v>4174</v>
      </c>
      <c r="C6">
        <f>SUM($B$2:B6)</f>
        <v>17985</v>
      </c>
      <c r="D6" t="str">
        <f t="shared" ca="1" si="1"/>
        <v>=SUM($B$2:B6)</v>
      </c>
      <c r="K6" s="16">
        <v>5</v>
      </c>
      <c r="L6" s="16" t="s">
        <v>46</v>
      </c>
      <c r="M6">
        <f t="shared" si="0"/>
        <v>17985</v>
      </c>
    </row>
    <row r="7" spans="1:13" x14ac:dyDescent="0.25">
      <c r="A7" t="s">
        <v>47</v>
      </c>
      <c r="B7">
        <v>2635</v>
      </c>
      <c r="C7">
        <f>SUM($B$2:B7)</f>
        <v>20620</v>
      </c>
      <c r="D7" t="str">
        <f t="shared" ca="1" si="1"/>
        <v>=SUM($B$2:B7)</v>
      </c>
      <c r="K7" s="16">
        <v>6</v>
      </c>
      <c r="L7" s="16" t="s">
        <v>47</v>
      </c>
      <c r="M7" t="e">
        <f t="shared" si="0"/>
        <v>#N/A</v>
      </c>
    </row>
    <row r="8" spans="1:13" x14ac:dyDescent="0.25">
      <c r="A8" t="s">
        <v>48</v>
      </c>
      <c r="B8">
        <v>2418</v>
      </c>
      <c r="C8">
        <f>SUM($B$2:B8)</f>
        <v>23038</v>
      </c>
      <c r="D8" t="str">
        <f t="shared" ca="1" si="1"/>
        <v>=SUM($B$2:B8)</v>
      </c>
      <c r="K8" s="16">
        <v>7</v>
      </c>
      <c r="L8" s="16" t="s">
        <v>48</v>
      </c>
      <c r="M8" t="e">
        <f t="shared" si="0"/>
        <v>#N/A</v>
      </c>
    </row>
    <row r="9" spans="1:13" x14ac:dyDescent="0.25">
      <c r="A9" t="s">
        <v>49</v>
      </c>
      <c r="B9">
        <v>2035</v>
      </c>
      <c r="C9">
        <f>SUM($B$2:B9)</f>
        <v>25073</v>
      </c>
      <c r="D9" t="str">
        <f t="shared" ca="1" si="1"/>
        <v>=SUM($B$2:B9)</v>
      </c>
      <c r="K9" s="16">
        <v>8</v>
      </c>
      <c r="L9" s="16" t="s">
        <v>49</v>
      </c>
      <c r="M9" t="e">
        <f t="shared" si="0"/>
        <v>#N/A</v>
      </c>
    </row>
    <row r="10" spans="1:13" x14ac:dyDescent="0.25">
      <c r="A10" t="s">
        <v>50</v>
      </c>
      <c r="B10">
        <v>3893</v>
      </c>
      <c r="C10">
        <f>SUM($B$2:B10)</f>
        <v>28966</v>
      </c>
      <c r="D10" t="str">
        <f t="shared" ca="1" si="1"/>
        <v>=SUM($B$2:B10)</v>
      </c>
      <c r="K10" s="16">
        <v>9</v>
      </c>
      <c r="L10" s="16" t="s">
        <v>50</v>
      </c>
      <c r="M10" t="e">
        <f t="shared" si="0"/>
        <v>#N/A</v>
      </c>
    </row>
    <row r="11" spans="1:13" x14ac:dyDescent="0.25">
      <c r="A11" t="s">
        <v>51</v>
      </c>
      <c r="B11">
        <v>3098</v>
      </c>
      <c r="C11">
        <f>SUM($B$2:B11)</f>
        <v>32064</v>
      </c>
      <c r="D11" t="str">
        <f t="shared" ca="1" si="1"/>
        <v>=SUM($B$2:B11)</v>
      </c>
      <c r="K11" s="16">
        <v>10</v>
      </c>
      <c r="L11" s="16" t="s">
        <v>51</v>
      </c>
      <c r="M11" t="e">
        <f t="shared" si="0"/>
        <v>#N/A</v>
      </c>
    </row>
    <row r="12" spans="1:13" x14ac:dyDescent="0.25">
      <c r="A12" t="s">
        <v>52</v>
      </c>
      <c r="B12">
        <v>1206</v>
      </c>
      <c r="C12">
        <f>SUM($B$2:B12)</f>
        <v>33270</v>
      </c>
      <c r="D12" t="str">
        <f t="shared" ca="1" si="1"/>
        <v>=SUM($B$2:B12)</v>
      </c>
      <c r="K12" s="16">
        <v>11</v>
      </c>
      <c r="L12" s="16" t="s">
        <v>52</v>
      </c>
      <c r="M12" t="e">
        <f t="shared" si="0"/>
        <v>#N/A</v>
      </c>
    </row>
    <row r="13" spans="1:13" x14ac:dyDescent="0.25">
      <c r="A13" t="s">
        <v>53</v>
      </c>
      <c r="B13">
        <v>4937</v>
      </c>
      <c r="C13">
        <f>SUM($B$2:B13)</f>
        <v>38207</v>
      </c>
      <c r="D13" t="str">
        <f t="shared" ca="1" si="1"/>
        <v>=SUM($B$2:B13)</v>
      </c>
      <c r="K13" s="16">
        <v>12</v>
      </c>
      <c r="L13" s="16" t="s">
        <v>53</v>
      </c>
      <c r="M13" t="e">
        <f t="shared" si="0"/>
        <v>#N/A</v>
      </c>
    </row>
  </sheetData>
  <conditionalFormatting sqref="M2:M13">
    <cfRule type="expression" dxfId="0" priority="1">
      <formula>ISNA($M2)</formula>
    </cfRule>
  </conditionalFormatting>
  <pageMargins left="0.7" right="0.7" top="0.75" bottom="0.75" header="0.3" footer="0.3"/>
  <ignoredErrors>
    <ignoredError sqref="C3:C13" formulaRange="1"/>
  </ignoredErrors>
  <drawing r:id="rId1"/>
  <legacyDrawing r:id="rId2"/>
  <mc:AlternateContent xmlns:mc="http://schemas.openxmlformats.org/markup-compatibility/2006">
    <mc:Choice Requires="x14">
      <controls>
        <mc:AlternateContent xmlns:mc="http://schemas.openxmlformats.org/markup-compatibility/2006">
          <mc:Choice Requires="x14">
            <control shapeId="11266" r:id="rId3" name="Spinner 2">
              <controlPr defaultSize="0" autoPict="0">
                <anchor moveWithCells="1" sizeWithCells="1">
                  <from>
                    <xdr:col>5</xdr:col>
                    <xdr:colOff>285750</xdr:colOff>
                    <xdr:row>5</xdr:row>
                    <xdr:rowOff>95250</xdr:rowOff>
                  </from>
                  <to>
                    <xdr:col>6</xdr:col>
                    <xdr:colOff>76200</xdr:colOff>
                    <xdr:row>8</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
  <sheetViews>
    <sheetView showGridLines="0" rightToLeft="1" topLeftCell="D1" zoomScale="110" zoomScaleNormal="110" workbookViewId="0">
      <selection activeCell="I11" sqref="I11"/>
    </sheetView>
  </sheetViews>
  <sheetFormatPr defaultRowHeight="15" x14ac:dyDescent="0.25"/>
  <cols>
    <col min="1" max="1" width="10.5703125" bestFit="1" customWidth="1"/>
    <col min="2" max="2" width="12.5703125" bestFit="1" customWidth="1"/>
    <col min="3" max="3" width="11.7109375" bestFit="1" customWidth="1"/>
    <col min="4" max="4" width="12.28515625" bestFit="1" customWidth="1"/>
    <col min="7" max="7" width="9.28515625" customWidth="1"/>
    <col min="8" max="8" width="43.28515625" customWidth="1"/>
    <col min="11" max="11" width="10.5703125" bestFit="1" customWidth="1"/>
    <col min="12" max="12" width="12.5703125" bestFit="1" customWidth="1"/>
    <col min="13" max="13" width="11.7109375" bestFit="1" customWidth="1"/>
    <col min="14" max="14" width="12.28515625" bestFit="1" customWidth="1"/>
  </cols>
  <sheetData>
    <row r="1" spans="1:14" ht="18.75" x14ac:dyDescent="0.25">
      <c r="A1" s="22" t="s">
        <v>40</v>
      </c>
      <c r="B1" s="22" t="s">
        <v>57</v>
      </c>
      <c r="C1" s="22" t="s">
        <v>58</v>
      </c>
      <c r="D1" s="22" t="s">
        <v>59</v>
      </c>
      <c r="K1" s="22" t="s">
        <v>40</v>
      </c>
      <c r="L1" s="22" t="s">
        <v>57</v>
      </c>
      <c r="M1" s="22" t="s">
        <v>58</v>
      </c>
      <c r="N1" s="22" t="s">
        <v>59</v>
      </c>
    </row>
    <row r="2" spans="1:14" ht="18.75" x14ac:dyDescent="0.25">
      <c r="A2" s="22" t="s">
        <v>42</v>
      </c>
      <c r="B2" s="22">
        <v>3451</v>
      </c>
      <c r="C2" s="22">
        <v>1281</v>
      </c>
      <c r="D2" s="22">
        <v>3434</v>
      </c>
      <c r="I2" t="b">
        <v>1</v>
      </c>
      <c r="K2" s="22" t="s">
        <v>42</v>
      </c>
      <c r="L2" s="22">
        <f>IF($I$2,B2,NA())</f>
        <v>3451</v>
      </c>
      <c r="M2" s="22">
        <f>IF($I$3,C2,NA())</f>
        <v>1281</v>
      </c>
      <c r="N2" s="22">
        <f>IF($I$4,D2,NA())</f>
        <v>3434</v>
      </c>
    </row>
    <row r="3" spans="1:14" ht="18.75" x14ac:dyDescent="0.25">
      <c r="A3" s="22" t="s">
        <v>43</v>
      </c>
      <c r="B3" s="22">
        <v>4265</v>
      </c>
      <c r="C3" s="22">
        <v>2841</v>
      </c>
      <c r="D3" s="22">
        <v>2848</v>
      </c>
      <c r="I3" t="b">
        <v>1</v>
      </c>
      <c r="K3" s="22" t="s">
        <v>43</v>
      </c>
      <c r="L3" s="22">
        <f t="shared" ref="L3:L13" si="0">IF($I$2,B3,NA())</f>
        <v>4265</v>
      </c>
      <c r="M3" s="22">
        <f t="shared" ref="M3:M13" si="1">IF($I$3,C3,NA())</f>
        <v>2841</v>
      </c>
      <c r="N3" s="22">
        <f t="shared" ref="N3:N13" si="2">IF($I$4,D3,NA())</f>
        <v>2848</v>
      </c>
    </row>
    <row r="4" spans="1:14" ht="18.75" x14ac:dyDescent="0.25">
      <c r="A4" s="22" t="s">
        <v>44</v>
      </c>
      <c r="B4" s="22">
        <v>3521</v>
      </c>
      <c r="C4" s="22">
        <v>1518</v>
      </c>
      <c r="D4" s="22">
        <v>2113</v>
      </c>
      <c r="I4" t="b">
        <v>1</v>
      </c>
      <c r="K4" s="22" t="s">
        <v>44</v>
      </c>
      <c r="L4" s="22">
        <f t="shared" si="0"/>
        <v>3521</v>
      </c>
      <c r="M4" s="22">
        <f t="shared" si="1"/>
        <v>1518</v>
      </c>
      <c r="N4" s="22">
        <f t="shared" si="2"/>
        <v>2113</v>
      </c>
    </row>
    <row r="5" spans="1:14" ht="18.75" x14ac:dyDescent="0.25">
      <c r="A5" s="22" t="s">
        <v>45</v>
      </c>
      <c r="B5" s="22">
        <v>2574</v>
      </c>
      <c r="C5" s="22">
        <v>1923</v>
      </c>
      <c r="D5" s="22">
        <v>3402</v>
      </c>
      <c r="K5" s="22" t="s">
        <v>45</v>
      </c>
      <c r="L5" s="22">
        <f t="shared" si="0"/>
        <v>2574</v>
      </c>
      <c r="M5" s="22">
        <f t="shared" si="1"/>
        <v>1923</v>
      </c>
      <c r="N5" s="22">
        <f t="shared" si="2"/>
        <v>3402</v>
      </c>
    </row>
    <row r="6" spans="1:14" ht="18.75" x14ac:dyDescent="0.25">
      <c r="A6" s="22" t="s">
        <v>46</v>
      </c>
      <c r="B6" s="22">
        <v>4174</v>
      </c>
      <c r="C6" s="22">
        <v>3866</v>
      </c>
      <c r="D6" s="22">
        <v>3468</v>
      </c>
      <c r="K6" s="22" t="s">
        <v>46</v>
      </c>
      <c r="L6" s="22">
        <f t="shared" si="0"/>
        <v>4174</v>
      </c>
      <c r="M6" s="22">
        <f t="shared" si="1"/>
        <v>3866</v>
      </c>
      <c r="N6" s="22">
        <f t="shared" si="2"/>
        <v>3468</v>
      </c>
    </row>
    <row r="7" spans="1:14" ht="18.75" x14ac:dyDescent="0.25">
      <c r="A7" s="22" t="s">
        <v>47</v>
      </c>
      <c r="B7" s="22">
        <v>2635</v>
      </c>
      <c r="C7" s="22">
        <v>1000</v>
      </c>
      <c r="D7" s="22">
        <v>1029</v>
      </c>
      <c r="K7" s="22" t="s">
        <v>47</v>
      </c>
      <c r="L7" s="22">
        <f t="shared" si="0"/>
        <v>2635</v>
      </c>
      <c r="M7" s="22">
        <f t="shared" si="1"/>
        <v>1000</v>
      </c>
      <c r="N7" s="22">
        <f t="shared" si="2"/>
        <v>1029</v>
      </c>
    </row>
    <row r="8" spans="1:14" ht="18.75" x14ac:dyDescent="0.25">
      <c r="A8" s="22" t="s">
        <v>48</v>
      </c>
      <c r="B8" s="22">
        <v>2418</v>
      </c>
      <c r="C8" s="22">
        <v>4367</v>
      </c>
      <c r="D8" s="22">
        <v>1612</v>
      </c>
      <c r="K8" s="22" t="s">
        <v>48</v>
      </c>
      <c r="L8" s="22">
        <f t="shared" si="0"/>
        <v>2418</v>
      </c>
      <c r="M8" s="22">
        <f t="shared" si="1"/>
        <v>4367</v>
      </c>
      <c r="N8" s="22">
        <f t="shared" si="2"/>
        <v>1612</v>
      </c>
    </row>
    <row r="9" spans="1:14" ht="18.75" x14ac:dyDescent="0.25">
      <c r="A9" s="22" t="s">
        <v>49</v>
      </c>
      <c r="B9" s="22">
        <v>2035</v>
      </c>
      <c r="C9" s="22">
        <v>2812</v>
      </c>
      <c r="D9" s="22">
        <v>3653</v>
      </c>
      <c r="K9" s="22" t="s">
        <v>49</v>
      </c>
      <c r="L9" s="22">
        <f t="shared" si="0"/>
        <v>2035</v>
      </c>
      <c r="M9" s="22">
        <f t="shared" si="1"/>
        <v>2812</v>
      </c>
      <c r="N9" s="22">
        <f t="shared" si="2"/>
        <v>3653</v>
      </c>
    </row>
    <row r="10" spans="1:14" ht="18.75" x14ac:dyDescent="0.25">
      <c r="A10" s="22" t="s">
        <v>50</v>
      </c>
      <c r="B10" s="22">
        <v>3893</v>
      </c>
      <c r="C10" s="22">
        <v>3744</v>
      </c>
      <c r="D10" s="22">
        <v>4037</v>
      </c>
      <c r="K10" s="22" t="s">
        <v>50</v>
      </c>
      <c r="L10" s="22">
        <f t="shared" si="0"/>
        <v>3893</v>
      </c>
      <c r="M10" s="22">
        <f t="shared" si="1"/>
        <v>3744</v>
      </c>
      <c r="N10" s="22">
        <f t="shared" si="2"/>
        <v>4037</v>
      </c>
    </row>
    <row r="11" spans="1:14" ht="18.75" x14ac:dyDescent="0.25">
      <c r="A11" s="22" t="s">
        <v>51</v>
      </c>
      <c r="B11" s="22">
        <v>3098</v>
      </c>
      <c r="C11" s="22">
        <v>4528</v>
      </c>
      <c r="D11" s="22">
        <v>1369</v>
      </c>
      <c r="K11" s="22" t="s">
        <v>51</v>
      </c>
      <c r="L11" s="22">
        <f t="shared" si="0"/>
        <v>3098</v>
      </c>
      <c r="M11" s="22">
        <f t="shared" si="1"/>
        <v>4528</v>
      </c>
      <c r="N11" s="22">
        <f t="shared" si="2"/>
        <v>1369</v>
      </c>
    </row>
    <row r="12" spans="1:14" ht="18.75" x14ac:dyDescent="0.25">
      <c r="A12" s="22" t="s">
        <v>52</v>
      </c>
      <c r="B12" s="22">
        <v>1206</v>
      </c>
      <c r="C12" s="22">
        <v>3212</v>
      </c>
      <c r="D12" s="22">
        <v>4307</v>
      </c>
      <c r="K12" s="22" t="s">
        <v>52</v>
      </c>
      <c r="L12" s="22">
        <f t="shared" si="0"/>
        <v>1206</v>
      </c>
      <c r="M12" s="22">
        <f t="shared" si="1"/>
        <v>3212</v>
      </c>
      <c r="N12" s="22">
        <f t="shared" si="2"/>
        <v>4307</v>
      </c>
    </row>
    <row r="13" spans="1:14" ht="18.75" x14ac:dyDescent="0.25">
      <c r="A13" s="22" t="s">
        <v>53</v>
      </c>
      <c r="B13" s="22">
        <v>4937</v>
      </c>
      <c r="C13" s="22">
        <v>2595</v>
      </c>
      <c r="D13" s="22">
        <v>2081</v>
      </c>
      <c r="K13" s="22" t="s">
        <v>53</v>
      </c>
      <c r="L13" s="22">
        <f t="shared" si="0"/>
        <v>4937</v>
      </c>
      <c r="M13" s="22">
        <f t="shared" si="1"/>
        <v>2595</v>
      </c>
      <c r="N13" s="22">
        <f t="shared" si="2"/>
        <v>2081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nchor moveWithCells="1">
                  <from>
                    <xdr:col>6</xdr:col>
                    <xdr:colOff>85725</xdr:colOff>
                    <xdr:row>0</xdr:row>
                    <xdr:rowOff>228600</xdr:rowOff>
                  </from>
                  <to>
                    <xdr:col>7</xdr:col>
                    <xdr:colOff>561975</xdr:colOff>
                    <xdr:row>3</xdr:row>
                    <xdr:rowOff>0</xdr:rowOff>
                  </to>
                </anchor>
              </controlPr>
            </control>
          </mc:Choice>
        </mc:AlternateContent>
        <mc:AlternateContent xmlns:mc="http://schemas.openxmlformats.org/markup-compatibility/2006">
          <mc:Choice Requires="x14">
            <control shapeId="22530" r:id="rId4" name="Check Box 2">
              <controlPr defaultSize="0" autoFill="0" autoLine="0" autoPict="0">
                <anchor moveWithCells="1">
                  <from>
                    <xdr:col>6</xdr:col>
                    <xdr:colOff>85725</xdr:colOff>
                    <xdr:row>2</xdr:row>
                    <xdr:rowOff>114300</xdr:rowOff>
                  </from>
                  <to>
                    <xdr:col>7</xdr:col>
                    <xdr:colOff>561975</xdr:colOff>
                    <xdr:row>4</xdr:row>
                    <xdr:rowOff>123825</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6</xdr:col>
                    <xdr:colOff>85725</xdr:colOff>
                    <xdr:row>4</xdr:row>
                    <xdr:rowOff>76200</xdr:rowOff>
                  </from>
                  <to>
                    <xdr:col>7</xdr:col>
                    <xdr:colOff>561975</xdr:colOff>
                    <xdr:row>6</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1:I11"/>
  <sheetViews>
    <sheetView rightToLeft="1" zoomScale="70" zoomScaleNormal="70" workbookViewId="0">
      <selection activeCell="W12" sqref="W12"/>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9" width="13.85546875" style="23" bestFit="1" customWidth="1"/>
    <col min="10" max="16384" width="9.140625" style="23"/>
  </cols>
  <sheetData>
    <row r="1" spans="2:9" x14ac:dyDescent="0.6">
      <c r="B1" s="24" t="s">
        <v>60</v>
      </c>
      <c r="C1" s="24" t="s">
        <v>67</v>
      </c>
      <c r="D1" s="24" t="s">
        <v>68</v>
      </c>
      <c r="F1"/>
      <c r="G1"/>
      <c r="H1" s="23">
        <v>8</v>
      </c>
    </row>
    <row r="2" spans="2:9" x14ac:dyDescent="0.6">
      <c r="B2" s="24" t="s">
        <v>61</v>
      </c>
      <c r="C2" s="24">
        <v>131</v>
      </c>
      <c r="D2" s="24">
        <v>128</v>
      </c>
      <c r="F2"/>
      <c r="G2"/>
    </row>
    <row r="3" spans="2:9" x14ac:dyDescent="0.6">
      <c r="B3" s="24" t="s">
        <v>62</v>
      </c>
      <c r="C3" s="24">
        <v>131</v>
      </c>
      <c r="D3" s="24">
        <v>161</v>
      </c>
      <c r="F3"/>
      <c r="G3"/>
      <c r="H3" s="27" t="s">
        <v>71</v>
      </c>
      <c r="I3" s="29" t="s">
        <v>72</v>
      </c>
    </row>
    <row r="4" spans="2:9" x14ac:dyDescent="0.6">
      <c r="B4" s="24" t="s">
        <v>63</v>
      </c>
      <c r="C4" s="24">
        <v>168</v>
      </c>
      <c r="D4" s="24">
        <v>154</v>
      </c>
      <c r="F4"/>
      <c r="G4"/>
      <c r="H4" s="28">
        <f>INDEX($C$2:$C$10,H1)</f>
        <v>119</v>
      </c>
      <c r="I4" s="28">
        <f>INDEX($D$2:$D$10,H1)</f>
        <v>185</v>
      </c>
    </row>
    <row r="5" spans="2:9" x14ac:dyDescent="0.6">
      <c r="B5" s="24" t="s">
        <v>62</v>
      </c>
      <c r="C5" s="24">
        <v>182</v>
      </c>
      <c r="D5" s="24">
        <v>169</v>
      </c>
      <c r="F5"/>
      <c r="G5"/>
    </row>
    <row r="6" spans="2:9" x14ac:dyDescent="0.6">
      <c r="B6" s="24" t="s">
        <v>64</v>
      </c>
      <c r="C6" s="24">
        <v>129</v>
      </c>
      <c r="D6" s="24">
        <v>108</v>
      </c>
      <c r="F6"/>
      <c r="G6"/>
    </row>
    <row r="7" spans="2:9" x14ac:dyDescent="0.6">
      <c r="B7" s="24" t="s">
        <v>65</v>
      </c>
      <c r="C7" s="24">
        <v>181</v>
      </c>
      <c r="D7" s="24">
        <v>113</v>
      </c>
      <c r="F7"/>
      <c r="G7"/>
    </row>
    <row r="8" spans="2:9" x14ac:dyDescent="0.6">
      <c r="B8" s="24" t="s">
        <v>63</v>
      </c>
      <c r="C8" s="24">
        <v>141</v>
      </c>
      <c r="D8" s="24">
        <v>158</v>
      </c>
      <c r="F8"/>
      <c r="G8"/>
    </row>
    <row r="9" spans="2:9" x14ac:dyDescent="0.6">
      <c r="B9" s="24" t="s">
        <v>61</v>
      </c>
      <c r="C9" s="24">
        <v>119</v>
      </c>
      <c r="D9" s="24">
        <v>185</v>
      </c>
      <c r="F9"/>
      <c r="G9"/>
    </row>
    <row r="10" spans="2:9" x14ac:dyDescent="0.6">
      <c r="B10" s="24" t="s">
        <v>66</v>
      </c>
      <c r="C10" s="24">
        <v>179</v>
      </c>
      <c r="D10" s="24">
        <v>135</v>
      </c>
      <c r="F10"/>
      <c r="G10"/>
    </row>
    <row r="11" spans="2:9" x14ac:dyDescent="0.6">
      <c r="C11" s="23">
        <f>MAX(C2:C10)</f>
        <v>182</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from>
                    <xdr:col>5</xdr:col>
                    <xdr:colOff>552450</xdr:colOff>
                    <xdr:row>2</xdr:row>
                    <xdr:rowOff>19050</xdr:rowOff>
                  </from>
                  <to>
                    <xdr:col>6</xdr:col>
                    <xdr:colOff>1457325</xdr:colOff>
                    <xdr:row>3</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
  <sheetViews>
    <sheetView rightToLeft="1" view="pageBreakPreview" zoomScale="60" zoomScaleNormal="120" workbookViewId="0">
      <selection activeCell="I5" sqref="I5"/>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16384" width="9.140625" style="23"/>
  </cols>
  <sheetData>
    <row r="1" spans="2:7" x14ac:dyDescent="0.6">
      <c r="F1" s="23" t="s">
        <v>73</v>
      </c>
      <c r="G1" s="23" t="s">
        <v>74</v>
      </c>
    </row>
    <row r="2" spans="2:7" x14ac:dyDescent="0.6">
      <c r="B2"/>
      <c r="C2"/>
      <c r="D2"/>
      <c r="F2" s="25">
        <f ca="1">TODAY()</f>
        <v>43097</v>
      </c>
      <c r="G2" s="23" t="str">
        <f ca="1">[1]!YfGreg2Jalali(F2,1)</f>
        <v>1396/10/07</v>
      </c>
    </row>
    <row r="3" spans="2:7" x14ac:dyDescent="0.6">
      <c r="B3"/>
      <c r="C3"/>
      <c r="D3"/>
      <c r="F3" s="23" t="str">
        <f>[1]!YfJalali2Greg(G3)</f>
        <v>2016/06/13</v>
      </c>
      <c r="G3" s="23" t="s">
        <v>69</v>
      </c>
    </row>
    <row r="4" spans="2:7" x14ac:dyDescent="0.6">
      <c r="B4"/>
      <c r="C4"/>
      <c r="D4"/>
    </row>
    <row r="5" spans="2:7" x14ac:dyDescent="0.6">
      <c r="B5"/>
      <c r="C5"/>
      <c r="D5"/>
      <c r="F5" s="25">
        <f ca="1">TODAY()</f>
        <v>43097</v>
      </c>
      <c r="G5" s="23" t="str">
        <f ca="1">[1]!YfGreg2Jalali(F5,1)</f>
        <v>1396/10/07</v>
      </c>
    </row>
    <row r="6" spans="2:7" x14ac:dyDescent="0.6">
      <c r="B6"/>
      <c r="C6"/>
      <c r="D6"/>
      <c r="F6" s="23" t="str">
        <f>[1]!YfJalali2Greg(G6)</f>
        <v>1989/05/14</v>
      </c>
      <c r="G6" s="23" t="s">
        <v>70</v>
      </c>
    </row>
    <row r="7" spans="2:7" x14ac:dyDescent="0.6">
      <c r="B7"/>
      <c r="C7"/>
      <c r="D7"/>
    </row>
    <row r="8" spans="2:7" x14ac:dyDescent="0.6">
      <c r="B8"/>
      <c r="C8"/>
      <c r="D8"/>
      <c r="F8" s="26"/>
    </row>
    <row r="9" spans="2:7" x14ac:dyDescent="0.6">
      <c r="B9"/>
      <c r="C9"/>
      <c r="D9"/>
    </row>
    <row r="10" spans="2:7" x14ac:dyDescent="0.6">
      <c r="B10"/>
      <c r="C10"/>
      <c r="D10"/>
    </row>
    <row r="11" spans="2:7" x14ac:dyDescent="0.6">
      <c r="B11"/>
      <c r="C11"/>
      <c r="D1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U1"/>
  <sheetViews>
    <sheetView showGridLines="0" showRowColHeaders="0" rightToLeft="1" tabSelected="1" zoomScale="80" zoomScaleNormal="80" workbookViewId="0">
      <selection activeCell="H12" sqref="H12"/>
    </sheetView>
  </sheetViews>
  <sheetFormatPr defaultRowHeight="15" x14ac:dyDescent="0.25"/>
  <sheetData>
    <row r="1" spans="1:21" x14ac:dyDescent="0.25">
      <c r="A1" s="4">
        <v>5</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List Box 2">
              <controlPr defaultSize="0" autoLine="0" autoPict="0">
                <anchor moveWithCells="1">
                  <from>
                    <xdr:col>6</xdr:col>
                    <xdr:colOff>390525</xdr:colOff>
                    <xdr:row>3</xdr:row>
                    <xdr:rowOff>142875</xdr:rowOff>
                  </from>
                  <to>
                    <xdr:col>9</xdr:col>
                    <xdr:colOff>257175</xdr:colOff>
                    <xdr:row>11</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
  <sheetViews>
    <sheetView showGridLines="0" showRowColHeaders="0" rightToLeft="1" zoomScale="80" zoomScaleNormal="8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Drop Down 1">
              <controlPr defaultSize="0" autoLine="0" autoPict="0">
                <anchor moveWithCells="1">
                  <from>
                    <xdr:col>5</xdr:col>
                    <xdr:colOff>333375</xdr:colOff>
                    <xdr:row>4</xdr:row>
                    <xdr:rowOff>85725</xdr:rowOff>
                  </from>
                  <to>
                    <xdr:col>8</xdr:col>
                    <xdr:colOff>209550</xdr:colOff>
                    <xdr:row>6</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2" r:id="rId3" name="Spinner 2">
              <controlPr defaultSize="0" autoPict="0">
                <anchor moveWithCells="1" sizeWithCells="1">
                  <from>
                    <xdr:col>9</xdr:col>
                    <xdr:colOff>381000</xdr:colOff>
                    <xdr:row>3</xdr:row>
                    <xdr:rowOff>123825</xdr:rowOff>
                  </from>
                  <to>
                    <xdr:col>10</xdr:col>
                    <xdr:colOff>219075</xdr:colOff>
                    <xdr:row>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
  <sheetViews>
    <sheetView showGridLines="0" showRowColHeaders="0" rightToLeft="1" zoomScaleNormal="100" workbookViewId="0"/>
  </sheetViews>
  <sheetFormatPr defaultRowHeight="15" x14ac:dyDescent="0.25"/>
  <sheetData>
    <row r="1" spans="1:21" x14ac:dyDescent="0.25">
      <c r="A1" s="4">
        <v>2</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701" r:id="rId3" name="Drop Down 5">
              <controlPr defaultSize="0" autoLine="0" autoPict="0">
                <anchor moveWithCells="1">
                  <from>
                    <xdr:col>5</xdr:col>
                    <xdr:colOff>66675</xdr:colOff>
                    <xdr:row>4</xdr:row>
                    <xdr:rowOff>85725</xdr:rowOff>
                  </from>
                  <to>
                    <xdr:col>8</xdr:col>
                    <xdr:colOff>47625</xdr:colOff>
                    <xdr:row>7</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
  <sheetViews>
    <sheetView showGridLines="0" rightToLeft="1" zoomScale="80" zoomScaleNormal="80" workbookViewId="0">
      <selection activeCell="M5" sqref="M5"/>
    </sheetView>
  </sheetViews>
  <sheetFormatPr defaultRowHeight="15" x14ac:dyDescent="0.25"/>
  <cols>
    <col min="4" max="4" width="12" bestFit="1" customWidth="1"/>
  </cols>
  <sheetData>
    <row r="1" spans="1:13" x14ac:dyDescent="0.25">
      <c r="A1">
        <v>1</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0.92091292735873431</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8" priority="3">
      <formula>$M$5&lt;0.3</formula>
    </cfRule>
  </conditionalFormatting>
  <conditionalFormatting sqref="I5">
    <cfRule type="expression" dxfId="117" priority="2">
      <formula>AND($M$5&gt;0.3,$M$5&lt;0.7)</formula>
    </cfRule>
  </conditionalFormatting>
  <conditionalFormatting sqref="I4">
    <cfRule type="expression" dxfId="116"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20"/>
  <sheetViews>
    <sheetView rightToLeft="1" topLeftCell="A2" zoomScale="80" zoomScaleNormal="80" workbookViewId="0">
      <selection activeCell="L10" sqref="J3:L10"/>
    </sheetView>
  </sheetViews>
  <sheetFormatPr defaultRowHeight="15" x14ac:dyDescent="0.25"/>
  <cols>
    <col min="1" max="2" width="25.140625" customWidth="1"/>
    <col min="6" max="6" width="12" bestFit="1" customWidth="1"/>
    <col min="9" max="9" width="8.140625" customWidth="1"/>
    <col min="10" max="10" width="32.5703125" customWidth="1"/>
    <col min="11" max="11" width="12" bestFit="1" customWidth="1"/>
    <col min="12" max="12" width="11.7109375" bestFit="1" customWidth="1"/>
    <col min="13" max="13" width="15.5703125" customWidth="1"/>
  </cols>
  <sheetData>
    <row r="1" spans="1:12" x14ac:dyDescent="0.25">
      <c r="A1">
        <v>2</v>
      </c>
      <c r="B1">
        <v>2</v>
      </c>
      <c r="C1">
        <f>INDEX($K$4:$K$10,$B$1)</f>
        <v>0.68936704449791741</v>
      </c>
      <c r="I1" s="19">
        <v>5</v>
      </c>
    </row>
    <row r="3" spans="1:12" ht="22.5" x14ac:dyDescent="0.25">
      <c r="K3" s="1" t="s">
        <v>0</v>
      </c>
      <c r="L3" s="1" t="s">
        <v>55</v>
      </c>
    </row>
    <row r="4" spans="1:12" ht="99.75" customHeight="1" x14ac:dyDescent="0.25">
      <c r="A4" s="33" t="s">
        <v>0</v>
      </c>
      <c r="B4" s="33" t="s">
        <v>55</v>
      </c>
      <c r="K4" s="2">
        <v>0.92091292735873431</v>
      </c>
      <c r="L4" s="3" t="s">
        <v>75</v>
      </c>
    </row>
    <row r="5" spans="1:12" ht="99.75" customHeight="1" x14ac:dyDescent="0.25">
      <c r="A5" s="34">
        <f>INDEX(K4:K10,A1)</f>
        <v>0.68936704449791741</v>
      </c>
      <c r="B5" s="34" t="str">
        <f>INDEX(L4:L10,A1)</f>
        <v>کارخانه فولاد</v>
      </c>
      <c r="K5" s="2">
        <v>0.68936704449791741</v>
      </c>
      <c r="L5" s="3" t="s">
        <v>76</v>
      </c>
    </row>
    <row r="6" spans="1:12" ht="99.75" customHeight="1" x14ac:dyDescent="0.25">
      <c r="K6" s="2">
        <v>0.22103817722297781</v>
      </c>
      <c r="L6" s="3" t="s">
        <v>77</v>
      </c>
    </row>
    <row r="7" spans="1:12" ht="99.75" customHeight="1" x14ac:dyDescent="0.25">
      <c r="K7" s="2">
        <v>0.95406820253960423</v>
      </c>
      <c r="L7" s="3" t="s">
        <v>78</v>
      </c>
    </row>
    <row r="8" spans="1:12" ht="99.75" customHeight="1" x14ac:dyDescent="0.25">
      <c r="K8" s="2">
        <v>0.7105514879598076</v>
      </c>
      <c r="L8" s="3" t="s">
        <v>79</v>
      </c>
    </row>
    <row r="9" spans="1:12" ht="99.75" customHeight="1" x14ac:dyDescent="0.25">
      <c r="K9" s="2">
        <v>0.88747043969061645</v>
      </c>
      <c r="L9" s="3" t="s">
        <v>80</v>
      </c>
    </row>
    <row r="10" spans="1:12" ht="99.75" customHeight="1" x14ac:dyDescent="0.25">
      <c r="K10" s="2">
        <v>1</v>
      </c>
      <c r="L10" s="3" t="s">
        <v>81</v>
      </c>
    </row>
    <row r="11" spans="1:12" x14ac:dyDescent="0.25">
      <c r="B11" t="s">
        <v>1</v>
      </c>
      <c r="C11" t="s">
        <v>2</v>
      </c>
    </row>
    <row r="12" spans="1:12" x14ac:dyDescent="0.25">
      <c r="B12">
        <v>60</v>
      </c>
      <c r="C12" s="17">
        <f>A5*100</f>
        <v>68.936704449791748</v>
      </c>
    </row>
    <row r="13" spans="1:12" x14ac:dyDescent="0.25">
      <c r="B13">
        <v>60</v>
      </c>
      <c r="C13" s="18">
        <v>3</v>
      </c>
    </row>
    <row r="14" spans="1:12" x14ac:dyDescent="0.25">
      <c r="B14">
        <v>60</v>
      </c>
      <c r="C14" s="17">
        <f>100-C13-C12</f>
        <v>28.063295550208252</v>
      </c>
    </row>
    <row r="15" spans="1:12" x14ac:dyDescent="0.25">
      <c r="B15">
        <v>180</v>
      </c>
      <c r="C15" s="5">
        <f>200-C12-C13-C14</f>
        <v>99.999999999999986</v>
      </c>
    </row>
    <row r="19" spans="6:13" ht="22.5" x14ac:dyDescent="0.25">
      <c r="F19" s="1" t="s">
        <v>55</v>
      </c>
      <c r="G19" s="3" t="s">
        <v>3</v>
      </c>
      <c r="H19" s="3" t="s">
        <v>4</v>
      </c>
      <c r="I19" s="3" t="s">
        <v>5</v>
      </c>
      <c r="J19" s="3" t="s">
        <v>6</v>
      </c>
      <c r="K19" s="3" t="s">
        <v>7</v>
      </c>
      <c r="L19" s="3" t="s">
        <v>8</v>
      </c>
      <c r="M19" s="3" t="s">
        <v>9</v>
      </c>
    </row>
    <row r="20" spans="6:13" ht="22.5" x14ac:dyDescent="0.25">
      <c r="F20" s="1" t="s">
        <v>0</v>
      </c>
      <c r="G20" s="2">
        <v>0.92091292735873431</v>
      </c>
      <c r="H20" s="2">
        <v>0.68936704449791741</v>
      </c>
      <c r="I20" s="2">
        <v>0.22103817722297781</v>
      </c>
      <c r="J20" s="2">
        <v>0.95406820253960423</v>
      </c>
      <c r="K20" s="2">
        <v>0.7105514879598076</v>
      </c>
      <c r="L20" s="2">
        <v>0.88747043969061645</v>
      </c>
      <c r="M20" s="2">
        <v>1</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moveWithCells="1">
                  <from>
                    <xdr:col>4</xdr:col>
                    <xdr:colOff>333375</xdr:colOff>
                    <xdr:row>2</xdr:row>
                    <xdr:rowOff>38100</xdr:rowOff>
                  </from>
                  <to>
                    <xdr:col>7</xdr:col>
                    <xdr:colOff>409575</xdr:colOff>
                    <xdr:row>4</xdr:row>
                    <xdr:rowOff>504825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M10"/>
  <sheetViews>
    <sheetView showGridLines="0" rightToLeft="1" zoomScale="80" zoomScaleNormal="80" workbookViewId="0">
      <selection activeCell="S5" sqref="S5"/>
    </sheetView>
  </sheetViews>
  <sheetFormatPr defaultRowHeight="15" x14ac:dyDescent="0.25"/>
  <cols>
    <col min="4" max="4" width="12" bestFit="1" customWidth="1"/>
  </cols>
  <sheetData>
    <row r="1" spans="1:13" x14ac:dyDescent="0.25">
      <c r="A1">
        <v>4</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0.95406820253960423</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5" priority="3">
      <formula>$M$5&lt;0.3</formula>
    </cfRule>
  </conditionalFormatting>
  <conditionalFormatting sqref="I5">
    <cfRule type="expression" dxfId="114" priority="2">
      <formula>AND($M$5&gt;0.3,$M$5&lt;0.7)</formula>
    </cfRule>
  </conditionalFormatting>
  <conditionalFormatting sqref="I4">
    <cfRule type="expression" dxfId="113"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main</vt:lpstr>
      <vt:lpstr>1</vt:lpstr>
      <vt:lpstr>2</vt:lpstr>
      <vt:lpstr>3</vt:lpstr>
      <vt:lpstr>4</vt:lpstr>
      <vt:lpstr>5</vt:lpstr>
      <vt:lpstr>Traffic_Light (2)</vt:lpstr>
      <vt:lpstr>EXAMPLE_PROJECTS</vt:lpstr>
      <vt:lpstr>Traffic_Light</vt:lpstr>
      <vt:lpstr>PIVOT</vt:lpstr>
      <vt:lpstr>PIVOT (2)</vt:lpstr>
      <vt:lpstr>DYNAMIC_CHART</vt:lpstr>
      <vt:lpstr>dynamic_chart2</vt:lpstr>
      <vt:lpstr>Human_resource</vt:lpstr>
      <vt:lpstr>Persian_Date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2017-12-28T16:11:58Z</dcterms:modified>
</cp:coreProperties>
</file>