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63" firstSheet="5" activeTab="9"/>
  </bookViews>
  <sheets>
    <sheet name="1_Simple_Chart" sheetId="1" r:id="rId1"/>
    <sheet name="1_Simple_Chart (2)" sheetId="12" r:id="rId2"/>
    <sheet name="2_Combo_Chart" sheetId="2" r:id="rId3"/>
    <sheet name="2_Combo_Chart (2)" sheetId="14" r:id="rId4"/>
    <sheet name="3_equation" sheetId="3" r:id="rId5"/>
    <sheet name="Doughnut" sheetId="6" r:id="rId6"/>
    <sheet name="Gauge (3)" sheetId="18" r:id="rId7"/>
    <sheet name="Gauge (4)" sheetId="19" r:id="rId8"/>
    <sheet name="Gauge" sheetId="7" r:id="rId9"/>
    <sheet name="Gauge (2)" sheetId="8" r:id="rId10"/>
    <sheet name="Battery_1" sheetId="9" r:id="rId11"/>
    <sheet name="Battery_1 (3)" sheetId="17" r:id="rId12"/>
    <sheet name="Battery_1 (2)" sheetId="11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9" l="1"/>
  <c r="L7" i="19"/>
  <c r="L9" i="19" s="1"/>
  <c r="I7" i="8"/>
  <c r="M12" i="18" l="1"/>
  <c r="L7" i="18"/>
  <c r="L9" i="18" s="1"/>
  <c r="M12" i="8"/>
  <c r="L7" i="8"/>
  <c r="L9" i="8" s="1"/>
  <c r="N7" i="2"/>
  <c r="N8" i="2"/>
  <c r="N9" i="2"/>
  <c r="N10" i="2"/>
  <c r="N11" i="2"/>
  <c r="N12" i="2"/>
  <c r="N13" i="2"/>
  <c r="N14" i="2"/>
  <c r="N15" i="2"/>
  <c r="N16" i="2"/>
  <c r="N17" i="2"/>
  <c r="N6" i="2"/>
  <c r="M7" i="17" l="1"/>
  <c r="M8" i="17"/>
  <c r="L18" i="14"/>
  <c r="K18" i="14"/>
  <c r="J18" i="14"/>
  <c r="I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18" i="14" s="1"/>
  <c r="M8" i="11" l="1"/>
  <c r="M7" i="11" s="1"/>
  <c r="M8" i="9"/>
  <c r="M7" i="9" s="1"/>
  <c r="M11" i="7"/>
  <c r="L7" i="7"/>
  <c r="L9" i="7" s="1"/>
  <c r="J8" i="6"/>
  <c r="J7" i="6"/>
  <c r="J18" i="2" l="1"/>
  <c r="K18" i="2"/>
  <c r="L18" i="2"/>
  <c r="M18" i="2"/>
  <c r="I18" i="2"/>
  <c r="M7" i="2"/>
  <c r="M8" i="2"/>
  <c r="M9" i="2"/>
  <c r="M10" i="2"/>
  <c r="M11" i="2"/>
  <c r="M12" i="2"/>
  <c r="M13" i="2"/>
  <c r="M14" i="2"/>
  <c r="M15" i="2"/>
  <c r="M16" i="2"/>
  <c r="M17" i="2"/>
  <c r="M6" i="2"/>
</calcChain>
</file>

<file path=xl/sharedStrings.xml><?xml version="1.0" encoding="utf-8"?>
<sst xmlns="http://schemas.openxmlformats.org/spreadsheetml/2006/main" count="140" uniqueCount="51">
  <si>
    <t>ماه</t>
  </si>
  <si>
    <t>میزان فروش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</si>
  <si>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</si>
  <si>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</si>
  <si>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</si>
  <si>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</si>
  <si>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</si>
  <si>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</si>
  <si>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</si>
  <si>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</si>
  <si>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</si>
  <si>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</si>
  <si>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</si>
  <si>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</si>
  <si>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ترسیم نمودار ساده</t>
  </si>
  <si>
    <t>پنیر</t>
  </si>
  <si>
    <t>کره</t>
  </si>
  <si>
    <t>ماست</t>
  </si>
  <si>
    <t>دوغ</t>
  </si>
  <si>
    <t>مجموع</t>
  </si>
  <si>
    <t>ترسیم نمودار کمبو</t>
  </si>
  <si>
    <t>ترسیم معادلات ریاضی در اکسل</t>
  </si>
  <si>
    <t>x</t>
  </si>
  <si>
    <t>y</t>
  </si>
  <si>
    <t>y=x^2</t>
  </si>
  <si>
    <t>تغییر محور از راست به چپ</t>
  </si>
  <si>
    <t>فارسی کردن اعداد محورها</t>
  </si>
  <si>
    <t>نام پروژه</t>
  </si>
  <si>
    <t>درصد پیشرفت</t>
  </si>
  <si>
    <t>راه سازی</t>
  </si>
  <si>
    <t>سد سازی</t>
  </si>
  <si>
    <t>درصد پیشرفت پروژه ها با دونات</t>
  </si>
  <si>
    <t>Pie</t>
  </si>
  <si>
    <t>Doughnut</t>
  </si>
  <si>
    <t>درصد پیشرفت پروژه ها با نمودار Speedometer</t>
  </si>
  <si>
    <t>درصد پیشرفت پروژه ها با نمودار باطری</t>
  </si>
  <si>
    <t>لبه بالا</t>
  </si>
  <si>
    <t>تکه خالی</t>
  </si>
  <si>
    <t>لبه پایین</t>
  </si>
  <si>
    <t>کشک</t>
  </si>
  <si>
    <t>g</t>
  </si>
  <si>
    <t>نکات مهم</t>
  </si>
  <si>
    <t>نحوه افزودن سری جدید به نمودار</t>
  </si>
  <si>
    <t>میانگین</t>
  </si>
  <si>
    <t>پروژه1</t>
  </si>
  <si>
    <t>پروژه2</t>
  </si>
  <si>
    <t>پروژه3</t>
  </si>
  <si>
    <t>پروژه4</t>
  </si>
  <si>
    <t>پروژه5</t>
  </si>
  <si>
    <t>پروژه6</t>
  </si>
  <si>
    <t>پروژه7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</si>
</sst>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[$-2000401]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B Titr"/>
      <charset val="178"/>
    </font>
    <font>
      <sz val="11"/>
      <color theme="1"/>
      <name val="B Titr"/>
      <charset val="178"/>
    </font>
    <font>
      <b/>
      <sz val="14"/>
      <color theme="0"/>
      <name val="B Titr"/>
      <charset val="178"/>
    </font>
    <font>
      <sz val="28"/>
      <color theme="1"/>
      <name val="Calibri"/>
      <family val="2"/>
      <scheme val="minor"/>
    </font>
    <font>
      <sz val="14"/>
      <color theme="5" tint="-0.24994659260841701"/>
      <name val="B Titr"/>
      <charset val="17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0"/>
      <name val="B Titr"/>
      <charset val="178"/>
    </font>
    <font>
      <sz val="36"/>
      <color theme="1"/>
      <name val="Calibri"/>
      <family val="2"/>
      <scheme val="minor"/>
    </font>
    <font>
      <sz val="11"/>
      <color theme="1" tint="0.34998626667073579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Dashed">
        <color theme="0"/>
      </left>
      <right style="mediumDashed">
        <color theme="0"/>
      </right>
      <top/>
      <bottom/>
      <diagonal/>
    </border>
    <border diagonalUp="1">
      <left/>
      <right/>
      <top/>
      <bottom style="mediumDashed">
        <color theme="0"/>
      </bottom>
      <diagonal style="mediumDashed">
        <color theme="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0" fontId="1" fillId="2" borderId="0">
      <alignment horizontal="center" vertical="center"/>
    </xf>
    <xf numFmtId="164" fontId="2" fillId="4" borderId="9">
      <alignment horizontal="center" vertical="center" shrinkToFit="1"/>
    </xf>
    <xf numFmtId="9" fontId="6" fillId="0" borderId="0" applyFont="0" applyFill="0" applyBorder="0" applyAlignment="0" applyProtection="0"/>
    <xf numFmtId="0" fontId="10" fillId="6" borderId="0">
      <alignment horizontal="centerContinuous" vertical="center"/>
    </xf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2" borderId="0" xfId="0" applyFont="1" applyFill="1" applyBorder="1"/>
    <xf numFmtId="0" fontId="1" fillId="2" borderId="0" xfId="1">
      <alignment horizontal="center" vertical="center"/>
    </xf>
    <xf numFmtId="164" fontId="2" fillId="4" borderId="9" xfId="2">
      <alignment horizontal="center" vertical="center" shrinkToFit="1"/>
    </xf>
    <xf numFmtId="0" fontId="3" fillId="3" borderId="1" xfId="0" applyFont="1" applyFill="1" applyBorder="1" applyAlignment="1">
      <alignment horizontal="centerContinuous"/>
    </xf>
    <xf numFmtId="0" fontId="3" fillId="3" borderId="2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3" borderId="5" xfId="0" applyFont="1" applyFill="1" applyBorder="1" applyAlignment="1">
      <alignment horizontal="centerContinuous"/>
    </xf>
    <xf numFmtId="0" fontId="3" fillId="3" borderId="6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164" fontId="2" fillId="4" borderId="10" xfId="2" applyBorder="1">
      <alignment horizontal="center" vertical="center" shrinkToFit="1"/>
    </xf>
    <xf numFmtId="0" fontId="1" fillId="2" borderId="11" xfId="1" applyBorder="1" applyAlignment="1">
      <alignment horizontal="center" vertical="center" wrapText="1"/>
    </xf>
    <xf numFmtId="43" fontId="2" fillId="4" borderId="9" xfId="2" applyNumberFormat="1">
      <alignment horizontal="center" vertical="center" shrinkToFit="1"/>
    </xf>
    <xf numFmtId="0" fontId="4" fillId="5" borderId="8" xfId="0" applyFont="1" applyFill="1" applyBorder="1" applyAlignment="1">
      <alignment horizontal="center" vertical="center"/>
    </xf>
    <xf numFmtId="165" fontId="2" fillId="0" borderId="0" xfId="0" applyNumberFormat="1" applyFont="1"/>
    <xf numFmtId="9" fontId="2" fillId="4" borderId="9" xfId="3" applyFont="1" applyFill="1" applyBorder="1" applyAlignment="1">
      <alignment horizontal="center" vertical="center" shrinkToFit="1"/>
    </xf>
    <xf numFmtId="0" fontId="7" fillId="0" borderId="0" xfId="0" applyFont="1" applyBorder="1"/>
    <xf numFmtId="9" fontId="7" fillId="0" borderId="0" xfId="0" applyNumberFormat="1" applyFont="1" applyBorder="1"/>
    <xf numFmtId="1" fontId="0" fillId="0" borderId="0" xfId="3" applyNumberFormat="1" applyFont="1" applyBorder="1"/>
    <xf numFmtId="1" fontId="7" fillId="0" borderId="0" xfId="0" applyNumberFormat="1" applyFont="1" applyBorder="1"/>
    <xf numFmtId="1" fontId="7" fillId="0" borderId="0" xfId="3" applyNumberFormat="1" applyFont="1" applyBorder="1"/>
    <xf numFmtId="0" fontId="7" fillId="0" borderId="0" xfId="0" applyFont="1" applyFill="1" applyBorder="1"/>
    <xf numFmtId="2" fontId="7" fillId="0" borderId="0" xfId="0" applyNumberFormat="1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1" fontId="9" fillId="0" borderId="0" xfId="0" applyNumberFormat="1" applyFont="1" applyBorder="1"/>
    <xf numFmtId="1" fontId="9" fillId="0" borderId="0" xfId="3" applyNumberFormat="1" applyFont="1" applyBorder="1"/>
    <xf numFmtId="2" fontId="9" fillId="0" borderId="0" xfId="0" applyNumberFormat="1" applyFont="1" applyBorder="1"/>
    <xf numFmtId="0" fontId="7" fillId="0" borderId="0" xfId="0" applyFont="1"/>
    <xf numFmtId="165" fontId="0" fillId="0" borderId="0" xfId="0" applyNumberFormat="1"/>
    <xf numFmtId="165" fontId="11" fillId="0" borderId="0" xfId="0" applyNumberFormat="1" applyFont="1"/>
    <xf numFmtId="0" fontId="1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1" fontId="12" fillId="0" borderId="12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3" fillId="6" borderId="13" xfId="0" applyFont="1" applyFill="1" applyBorder="1" applyAlignment="1">
      <alignment horizontal="centerContinuous"/>
    </xf>
    <xf numFmtId="0" fontId="3" fillId="6" borderId="14" xfId="0" applyFont="1" applyFill="1" applyBorder="1" applyAlignment="1">
      <alignment horizontal="centerContinuous"/>
    </xf>
    <xf numFmtId="0" fontId="3" fillId="6" borderId="15" xfId="0" applyFont="1" applyFill="1" applyBorder="1" applyAlignment="1">
      <alignment horizontal="centerContinuous"/>
    </xf>
    <xf numFmtId="0" fontId="0" fillId="0" borderId="0" xfId="0" applyFont="1" applyBorder="1"/>
    <xf numFmtId="9" fontId="0" fillId="0" borderId="0" xfId="0" applyNumberFormat="1" applyFont="1" applyBorder="1"/>
    <xf numFmtId="1" fontId="0" fillId="0" borderId="0" xfId="0" applyNumberFormat="1" applyFont="1" applyBorder="1"/>
    <xf numFmtId="0" fontId="0" fillId="0" borderId="0" xfId="0" applyFont="1" applyFill="1" applyBorder="1"/>
    <xf numFmtId="2" fontId="0" fillId="0" borderId="0" xfId="0" applyNumberFormat="1" applyFont="1" applyBorder="1"/>
    <xf numFmtId="165" fontId="1" fillId="0" borderId="0" xfId="0" applyNumberFormat="1" applyFont="1"/>
    <xf numFmtId="0" fontId="7" fillId="0" borderId="0" xfId="0" applyFont="1" applyBorder="1" applyAlignment="1">
      <alignment horizontal="center" vertical="center"/>
    </xf>
  </cellXfs>
  <cellStyles count="5">
    <cellStyle name="Normal" xfId="0" builtinId="0"/>
    <cellStyle name="Percent" xfId="3" builtinId="5"/>
    <cellStyle name="خانه های جدول" xfId="2"/>
    <cellStyle name="سرستون" xfId="1"/>
    <cellStyle name="هدر جدول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'1_Simple_Chart'!$I$5</c:f>
              <c:strCache>
                <c:ptCount val="1"/>
                <c:pt idx="0">
                  <c:v>میزان فروش</c:v>
                </c:pt>
              </c:strCache>
            </c:strRef>
          </c:tx>
          <c:spPr>
            <a:pattFill prst="dkUpDiag">
              <a:fgClr>
                <a:schemeClr val="accent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'1_Simple_Chart'!$H$6:$H$17</c15:sqref>
                  </c15:fullRef>
                </c:ext>
              </c:extLst>
              <c:f>('1_Simple_Chart'!$H$6:$H$8,'1_Simple_Chart'!$H$10,'1_Simple_Chart'!$H$12,'1_Simple_Chart'!$H$14:$H$17)</c:f>
              <c:strCache>
                <c:ptCount val="9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مرداد</c:v>
                </c:pt>
                <c:pt idx="4">
                  <c:v>مهر</c:v>
                </c:pt>
                <c:pt idx="5">
                  <c:v>آذر</c:v>
                </c:pt>
                <c:pt idx="6">
                  <c:v>دی</c:v>
                </c:pt>
                <c:pt idx="7">
                  <c:v>بهمن</c:v>
                </c:pt>
                <c:pt idx="8">
                  <c:v>اسفند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'1_Simple_Chart'!$I$6:$I$17</c15:sqref>
                  </c15:fullRef>
                </c:ext>
              </c:extLst>
              <c:f>('1_Simple_Chart'!$I$6:$I$8,'1_Simple_Chart'!$I$10,'1_Simple_Chart'!$I$12,'1_Simple_Chart'!$I$14:$I$17)</c:f>
              <c:numCache>
                <c:formatCode>_ * #,##0_-_ر_ي_ا_ل_ ;_ * #,##0\-_ر_ي_ا_ل_ ;_ * "-"??_-_ر_ي_ا_ل_ ;_ @_ </c:formatCode>
                <c:ptCount val="9"/>
                <c:pt idx="0">
                  <c:v>1864</c:v>
                </c:pt>
                <c:pt idx="1">
                  <c:v>1974</c:v>
                </c:pt>
                <c:pt idx="2">
                  <c:v>1081</c:v>
                </c:pt>
                <c:pt idx="3">
                  <c:v>1289</c:v>
                </c:pt>
                <c:pt idx="4">
                  <c:v>1292</c:v>
                </c:pt>
                <c:pt idx="5">
                  <c:v>1413</c:v>
                </c:pt>
                <c:pt idx="6">
                  <c:v>1339</c:v>
                </c:pt>
                <c:pt idx="7">
                  <c:v>1530</c:v>
                </c:pt>
                <c:pt idx="8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6-4643-94BC-42A1A45590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6"/>
        <c:overlap val="-27"/>
        <c:axId val="881730416"/>
        <c:axId val="966229952"/>
      </c:barChart>
      <c:catAx>
        <c:axId val="8817304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6229952"/>
        <c:crosses val="autoZero"/>
        <c:auto val="1"/>
        <c:lblAlgn val="ctr"/>
        <c:lblOffset val="100"/>
        <c:noMultiLvlLbl val="0"/>
      </c:catAx>
      <c:valAx>
        <c:axId val="9662299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2000401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73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Gauge!$M$6</c:f>
              <c:strCache>
                <c:ptCount val="1"/>
                <c:pt idx="0">
                  <c:v>Doughnut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DF-464F-93AF-1D588BFD02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DF-464F-93AF-1D588BFD02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DF-464F-93AF-1D588BFD02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2DF-464F-93AF-1D588BFD024B}"/>
              </c:ext>
            </c:extLst>
          </c:dPt>
          <c:dPt>
            <c:idx val="4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B3-4953-BF15-9E4829C2F377}"/>
              </c:ext>
            </c:extLst>
          </c:dPt>
          <c:val>
            <c:numRef>
              <c:f>Gauge!$M$7:$M$11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3-4953-BF15-9E4829C2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0"/>
          <c:order val="0"/>
          <c:tx>
            <c:strRef>
              <c:f>Gauge!$L$6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B3-4953-BF15-9E4829C2F377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5B3-4953-BF15-9E4829C2F377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5B3-4953-BF15-9E4829C2F377}"/>
              </c:ext>
            </c:extLst>
          </c:dPt>
          <c:val>
            <c:numRef>
              <c:f>Gauge!$L$7:$L$9</c:f>
              <c:numCache>
                <c:formatCode>0</c:formatCode>
                <c:ptCount val="3"/>
                <c:pt idx="0">
                  <c:v>20</c:v>
                </c:pt>
                <c:pt idx="1">
                  <c:v>2</c:v>
                </c:pt>
                <c:pt idx="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3-4953-BF15-9E4829C2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1"/>
          <c:tx>
            <c:strRef>
              <c:f>'Gauge (2)'!$M$6</c:f>
              <c:strCache>
                <c:ptCount val="1"/>
                <c:pt idx="0">
                  <c:v>Doughnut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D43-41FD-BBC6-1607E51E46E2}"/>
              </c:ext>
            </c:extLst>
          </c:dPt>
          <c:val>
            <c:numRef>
              <c:f>'Gauge (2)'!$M$7:$M$12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43-41FD-BBC6-1607E51E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0"/>
          <c:order val="0"/>
          <c:tx>
            <c:strRef>
              <c:f>'Gauge (2)'!$L$6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43-41FD-BBC6-1607E51E46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D43-41FD-BBC6-1607E51E46E2}"/>
              </c:ext>
            </c:extLst>
          </c:dPt>
          <c:val>
            <c:numRef>
              <c:f>'Gauge (2)'!$L$7:$L$9</c:f>
              <c:numCache>
                <c:formatCode>0</c:formatCode>
                <c:ptCount val="3"/>
                <c:pt idx="0">
                  <c:v>71.055148795980756</c:v>
                </c:pt>
                <c:pt idx="1">
                  <c:v>2</c:v>
                </c:pt>
                <c:pt idx="2">
                  <c:v>126.94485120401924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3-41FD-BBC6-1607E51E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Battery_1!$L$6</c:f>
              <c:strCache>
                <c:ptCount val="1"/>
                <c:pt idx="0">
                  <c:v>لبه پایین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Battery_1!$M$6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FC-4103-A75C-584950FA0C7D}"/>
            </c:ext>
          </c:extLst>
        </c:ser>
        <c:ser>
          <c:idx val="2"/>
          <c:order val="1"/>
          <c:tx>
            <c:strRef>
              <c:f>Battery_1!$L$8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CFC-4103-A75C-584950FA0C7D}"/>
              </c:ext>
            </c:extLst>
          </c:dPt>
          <c:val>
            <c:numRef>
              <c:f>Battery_1!$M$8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FC-4103-A75C-584950FA0C7D}"/>
            </c:ext>
          </c:extLst>
        </c:ser>
        <c:ser>
          <c:idx val="1"/>
          <c:order val="2"/>
          <c:tx>
            <c:strRef>
              <c:f>Battery_1!$L$7</c:f>
              <c:strCache>
                <c:ptCount val="1"/>
                <c:pt idx="0">
                  <c:v>تکه خالی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4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Battery_1!$M$7</c:f>
              <c:numCache>
                <c:formatCode>General</c:formatCode>
                <c:ptCount val="1"/>
                <c:pt idx="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FC-4103-A75C-584950FA0C7D}"/>
            </c:ext>
          </c:extLst>
        </c:ser>
        <c:ser>
          <c:idx val="3"/>
          <c:order val="3"/>
          <c:tx>
            <c:strRef>
              <c:f>Battery_1!$L$9</c:f>
              <c:strCache>
                <c:ptCount val="1"/>
                <c:pt idx="0">
                  <c:v>لبه بالا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Battery_1!$M$9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FC-4103-A75C-584950FA0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5957567"/>
        <c:axId val="1995965887"/>
        <c:axId val="0"/>
      </c:bar3DChart>
      <c:catAx>
        <c:axId val="19959575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5965887"/>
        <c:crosses val="autoZero"/>
        <c:auto val="1"/>
        <c:lblAlgn val="ctr"/>
        <c:lblOffset val="100"/>
        <c:noMultiLvlLbl val="0"/>
      </c:catAx>
      <c:valAx>
        <c:axId val="199596588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9595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'Battery_1 (3)'!$L$6</c:f>
              <c:strCache>
                <c:ptCount val="1"/>
                <c:pt idx="0">
                  <c:v>لبه پایین</c:v>
                </c:pt>
              </c:strCache>
            </c:strRef>
          </c:tx>
          <c:spPr>
            <a:gradFill>
              <a:gsLst>
                <a:gs pos="49600">
                  <a:schemeClr val="bg1">
                    <a:lumMod val="85000"/>
                  </a:schemeClr>
                </a:gs>
                <a:gs pos="0">
                  <a:schemeClr val="bg1">
                    <a:lumMod val="65000"/>
                  </a:schemeClr>
                </a:gs>
                <a:gs pos="100000">
                  <a:schemeClr val="bg1">
                    <a:lumMod val="95000"/>
                  </a:schemeClr>
                </a:gs>
              </a:gsLst>
              <a:lin ang="0" scaled="0"/>
            </a:gradFill>
            <a:ln>
              <a:noFill/>
            </a:ln>
            <a:effectLst/>
            <a:sp3d/>
          </c:spPr>
          <c:invertIfNegative val="0"/>
          <c:val>
            <c:numRef>
              <c:f>'Battery_1 (3)'!$M$6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7-4E08-808F-1901F0B8FC55}"/>
            </c:ext>
          </c:extLst>
        </c:ser>
        <c:ser>
          <c:idx val="2"/>
          <c:order val="1"/>
          <c:tx>
            <c:strRef>
              <c:f>'Battery_1 (3)'!$L$8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437-4E08-808F-1901F0B8FC55}"/>
              </c:ext>
            </c:extLst>
          </c:dPt>
          <c:val>
            <c:numRef>
              <c:f>'Battery_1 (3)'!$M$8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37-4E08-808F-1901F0B8FC55}"/>
            </c:ext>
          </c:extLst>
        </c:ser>
        <c:ser>
          <c:idx val="1"/>
          <c:order val="2"/>
          <c:tx>
            <c:strRef>
              <c:f>'Battery_1 (3)'!$L$7</c:f>
              <c:strCache>
                <c:ptCount val="1"/>
                <c:pt idx="0">
                  <c:v>تکه خالی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2060">
                  <a:alpha val="47000"/>
                </a:srgb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C437-4E08-808F-1901F0B8FC55}"/>
              </c:ext>
            </c:extLst>
          </c:dPt>
          <c:val>
            <c:numRef>
              <c:f>'Battery_1 (3)'!$M$7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7-4E08-808F-1901F0B8FC55}"/>
            </c:ext>
          </c:extLst>
        </c:ser>
        <c:ser>
          <c:idx val="3"/>
          <c:order val="3"/>
          <c:tx>
            <c:strRef>
              <c:f>'Battery_1 (3)'!$L$9</c:f>
              <c:strCache>
                <c:ptCount val="1"/>
                <c:pt idx="0">
                  <c:v>لبه بالا</c:v>
                </c:pt>
              </c:strCache>
            </c:strRef>
          </c:tx>
          <c:spPr>
            <a:gradFill flip="none" rotWithShape="1">
              <a:gsLst>
                <a:gs pos="49600">
                  <a:schemeClr val="bg1">
                    <a:lumMod val="50000"/>
                  </a:schemeClr>
                </a:gs>
                <a:gs pos="0">
                  <a:schemeClr val="bg1">
                    <a:lumMod val="50000"/>
                  </a:schemeClr>
                </a:gs>
                <a:gs pos="100000">
                  <a:schemeClr val="bg1">
                    <a:lumMod val="95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  <a:ln>
              <a:noFill/>
            </a:ln>
            <a:effectLst/>
            <a:sp3d/>
          </c:spPr>
          <c:invertIfNegative val="0"/>
          <c:val>
            <c:numRef>
              <c:f>'Battery_1 (3)'!$M$9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37-4E08-808F-1901F0B8F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15950688"/>
        <c:axId val="1415950272"/>
        <c:axId val="0"/>
      </c:bar3DChart>
      <c:catAx>
        <c:axId val="1415950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15950272"/>
        <c:crosses val="autoZero"/>
        <c:auto val="1"/>
        <c:lblAlgn val="ctr"/>
        <c:lblOffset val="100"/>
        <c:noMultiLvlLbl val="0"/>
      </c:catAx>
      <c:valAx>
        <c:axId val="1415950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1595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'Battery_1 (2)'!$L$6</c:f>
              <c:strCache>
                <c:ptCount val="1"/>
                <c:pt idx="0">
                  <c:v>لبه پایین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'Battery_1 (2)'!$M$6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C-4A3D-ADB8-F198BA57DAB4}"/>
            </c:ext>
          </c:extLst>
        </c:ser>
        <c:ser>
          <c:idx val="2"/>
          <c:order val="1"/>
          <c:tx>
            <c:strRef>
              <c:f>'Battery_1 (2)'!$L$8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B3AC-4A3D-ADB8-F198BA57DAB4}"/>
              </c:ext>
            </c:extLst>
          </c:dPt>
          <c:val>
            <c:numRef>
              <c:f>'Battery_1 (2)'!$M$8</c:f>
              <c:numCache>
                <c:formatCode>General</c:formatCode>
                <c:ptCount val="1"/>
                <c:pt idx="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C-4A3D-ADB8-F198BA57DAB4}"/>
            </c:ext>
          </c:extLst>
        </c:ser>
        <c:ser>
          <c:idx val="1"/>
          <c:order val="2"/>
          <c:tx>
            <c:strRef>
              <c:f>'Battery_1 (2)'!$L$7</c:f>
              <c:strCache>
                <c:ptCount val="1"/>
                <c:pt idx="0">
                  <c:v>تکه خالی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4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'Battery_1 (2)'!$M$7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C-4A3D-ADB8-F198BA57DAB4}"/>
            </c:ext>
          </c:extLst>
        </c:ser>
        <c:ser>
          <c:idx val="3"/>
          <c:order val="3"/>
          <c:tx>
            <c:strRef>
              <c:f>'Battery_1 (2)'!$L$9</c:f>
              <c:strCache>
                <c:ptCount val="1"/>
                <c:pt idx="0">
                  <c:v>لبه بالا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'Battery_1 (2)'!$M$9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AC-4A3D-ADB8-F198BA57D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5957567"/>
        <c:axId val="1995965887"/>
        <c:axId val="0"/>
      </c:bar3DChart>
      <c:catAx>
        <c:axId val="19959575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5965887"/>
        <c:crosses val="autoZero"/>
        <c:auto val="1"/>
        <c:lblAlgn val="ctr"/>
        <c:lblOffset val="100"/>
        <c:noMultiLvlLbl val="0"/>
      </c:catAx>
      <c:valAx>
        <c:axId val="199596588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9595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'1_Simple_Chart (2)'!$I$5</c:f>
              <c:strCache>
                <c:ptCount val="1"/>
                <c:pt idx="0">
                  <c:v>میزان فروش</c:v>
                </c:pt>
              </c:strCache>
            </c:strRef>
          </c:tx>
          <c:spPr>
            <a:pattFill prst="pct70">
              <a:fgClr>
                <a:schemeClr val="accent6">
                  <a:lumMod val="50000"/>
                </a:schemeClr>
              </a:fgClr>
              <a:bgClr>
                <a:schemeClr val="bg1"/>
              </a:bgClr>
            </a:pattFill>
            <a:ln w="19050">
              <a:solidFill>
                <a:schemeClr val="accent6">
                  <a:lumMod val="50000"/>
                </a:schemeClr>
              </a:solidFill>
              <a:prstDash val="sysDot"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[$-2000401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'1_Simple_Chart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'1_Simple_Chart (2)'!$I$6:$I$17</c:f>
              <c:numCache>
                <c:formatCode>_ * #,##0_-_ر_ي_ا_ل_ ;_ * #,##0\-_ر_ي_ا_ل_ ;_ * "-"??_-_ر_ي_ا_ل_ ;_ @_ </c:formatCode>
                <c:ptCount val="12"/>
                <c:pt idx="0">
                  <c:v>1864</c:v>
                </c:pt>
                <c:pt idx="1">
                  <c:v>1974</c:v>
                </c:pt>
                <c:pt idx="2">
                  <c:v>1081</c:v>
                </c:pt>
                <c:pt idx="3">
                  <c:v>1761</c:v>
                </c:pt>
                <c:pt idx="4">
                  <c:v>1289</c:v>
                </c:pt>
                <c:pt idx="5">
                  <c:v>1512</c:v>
                </c:pt>
                <c:pt idx="6">
                  <c:v>1292</c:v>
                </c:pt>
                <c:pt idx="7">
                  <c:v>1851</c:v>
                </c:pt>
                <c:pt idx="8">
                  <c:v>1413</c:v>
                </c:pt>
                <c:pt idx="9">
                  <c:v>1339</c:v>
                </c:pt>
                <c:pt idx="10">
                  <c:v>1530</c:v>
                </c:pt>
                <c:pt idx="11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0-44B4-8691-221EFA4D6C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"/>
        <c:overlap val="-18"/>
        <c:axId val="1488508640"/>
        <c:axId val="1488511136"/>
      </c:barChart>
      <c:catAx>
        <c:axId val="14885086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488511136"/>
        <c:crosses val="autoZero"/>
        <c:auto val="1"/>
        <c:lblAlgn val="ctr"/>
        <c:lblOffset val="100"/>
        <c:noMultiLvlLbl val="0"/>
      </c:catAx>
      <c:valAx>
        <c:axId val="14885111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2000401]#,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488508640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49600">
          <a:schemeClr val="bg1">
            <a:lumMod val="85000"/>
          </a:schemeClr>
        </a:gs>
        <a:gs pos="0">
          <a:schemeClr val="bg1">
            <a:lumMod val="85000"/>
          </a:schemeClr>
        </a:gs>
        <a:gs pos="100000">
          <a:schemeClr val="bg1">
            <a:lumMod val="95000"/>
          </a:schemeClr>
        </a:gs>
      </a:gsLst>
      <a:lin ang="0" scaled="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'2_Combo_Chart'!$I$5</c:f>
              <c:strCache>
                <c:ptCount val="1"/>
                <c:pt idx="0">
                  <c:v>پنیر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'2_Combo_Chart'!$H$6:$H$17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'2_Combo_Chart'!$I$6:$I$17</c:f>
              <c:numCache>
                <c:formatCode>_ * #,##0_-_ر_ي_ا_ل_ ;_ * #,##0\-_ر_ي_ا_ل_ ;_ * "-"??_-_ر_ي_ا_ل_ ;_ @_ </c:formatCode>
                <c:ptCount val="12"/>
                <c:pt idx="0">
                  <c:v>181</c:v>
                </c:pt>
                <c:pt idx="1">
                  <c:v>194</c:v>
                </c:pt>
                <c:pt idx="2">
                  <c:v>114</c:v>
                </c:pt>
                <c:pt idx="3">
                  <c:v>113</c:v>
                </c:pt>
                <c:pt idx="4">
                  <c:v>108</c:v>
                </c:pt>
                <c:pt idx="5">
                  <c:v>132</c:v>
                </c:pt>
                <c:pt idx="6">
                  <c:v>165</c:v>
                </c:pt>
                <c:pt idx="7">
                  <c:v>145</c:v>
                </c:pt>
                <c:pt idx="8">
                  <c:v>169</c:v>
                </c:pt>
                <c:pt idx="9">
                  <c:v>200</c:v>
                </c:pt>
                <c:pt idx="10">
                  <c:v>153</c:v>
                </c:pt>
                <c:pt idx="1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5-4F6D-9B09-D9F04691C790}"/>
            </c:ext>
          </c:extLst>
        </c:ser>
        <c:ser>
          <c:idx val="1"/>
          <c:order val="1"/>
          <c:tx>
            <c:strRef>
              <c:f>'2_Combo_Chart'!$J$5</c:f>
              <c:strCache>
                <c:ptCount val="1"/>
                <c:pt idx="0">
                  <c:v>کره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'2_Combo_Chart'!$H$6:$H$17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'2_Combo_Chart'!$J$6:$J$17</c:f>
              <c:numCache>
                <c:formatCode>_ * #,##0_-_ر_ي_ا_ل_ ;_ * #,##0\-_ر_ي_ا_ل_ ;_ * "-"??_-_ر_ي_ا_ل_ ;_ @_ </c:formatCode>
                <c:ptCount val="12"/>
                <c:pt idx="0">
                  <c:v>122</c:v>
                </c:pt>
                <c:pt idx="1">
                  <c:v>105</c:v>
                </c:pt>
                <c:pt idx="2">
                  <c:v>126</c:v>
                </c:pt>
                <c:pt idx="3">
                  <c:v>145</c:v>
                </c:pt>
                <c:pt idx="4">
                  <c:v>180</c:v>
                </c:pt>
                <c:pt idx="5">
                  <c:v>194</c:v>
                </c:pt>
                <c:pt idx="6">
                  <c:v>194</c:v>
                </c:pt>
                <c:pt idx="7">
                  <c:v>199</c:v>
                </c:pt>
                <c:pt idx="8">
                  <c:v>155</c:v>
                </c:pt>
                <c:pt idx="9">
                  <c:v>180</c:v>
                </c:pt>
                <c:pt idx="10">
                  <c:v>167</c:v>
                </c:pt>
                <c:pt idx="1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B5-4F6D-9B09-D9F04691C790}"/>
            </c:ext>
          </c:extLst>
        </c:ser>
        <c:ser>
          <c:idx val="2"/>
          <c:order val="2"/>
          <c:tx>
            <c:strRef>
              <c:f>'2_Combo_Chart'!$K$5</c:f>
              <c:strCache>
                <c:ptCount val="1"/>
                <c:pt idx="0">
                  <c:v>ماست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'2_Combo_Chart'!$H$6:$H$17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'2_Combo_Chart'!$K$6:$K$17</c:f>
              <c:numCache>
                <c:formatCode>_ * #,##0_-_ر_ي_ا_ل_ ;_ * #,##0\-_ر_ي_ا_ل_ ;_ * "-"??_-_ر_ي_ا_ل_ ;_ @_ </c:formatCode>
                <c:ptCount val="12"/>
                <c:pt idx="0">
                  <c:v>118</c:v>
                </c:pt>
                <c:pt idx="1">
                  <c:v>182</c:v>
                </c:pt>
                <c:pt idx="2">
                  <c:v>194</c:v>
                </c:pt>
                <c:pt idx="3">
                  <c:v>100</c:v>
                </c:pt>
                <c:pt idx="4">
                  <c:v>128</c:v>
                </c:pt>
                <c:pt idx="5">
                  <c:v>169</c:v>
                </c:pt>
                <c:pt idx="6">
                  <c:v>150</c:v>
                </c:pt>
                <c:pt idx="7">
                  <c:v>148</c:v>
                </c:pt>
                <c:pt idx="8">
                  <c:v>189</c:v>
                </c:pt>
                <c:pt idx="9">
                  <c:v>101</c:v>
                </c:pt>
                <c:pt idx="10">
                  <c:v>176</c:v>
                </c:pt>
                <c:pt idx="1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B5-4F6D-9B09-D9F04691C790}"/>
            </c:ext>
          </c:extLst>
        </c:ser>
        <c:ser>
          <c:idx val="3"/>
          <c:order val="3"/>
          <c:tx>
            <c:strRef>
              <c:f>'2_Combo_Chart'!$L$5</c:f>
              <c:strCache>
                <c:ptCount val="1"/>
                <c:pt idx="0">
                  <c:v>دوغ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'2_Combo_Chart'!$H$6:$H$17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'2_Combo_Chart'!$L$6:$L$17</c:f>
              <c:numCache>
                <c:formatCode>_ * #,##0_-_ر_ي_ا_ل_ ;_ * #,##0\-_ر_ي_ا_ل_ ;_ * "-"??_-_ر_ي_ا_ل_ ;_ @_ </c:formatCode>
                <c:ptCount val="12"/>
                <c:pt idx="0">
                  <c:v>131</c:v>
                </c:pt>
                <c:pt idx="1">
                  <c:v>170</c:v>
                </c:pt>
                <c:pt idx="2">
                  <c:v>169</c:v>
                </c:pt>
                <c:pt idx="3">
                  <c:v>144</c:v>
                </c:pt>
                <c:pt idx="4">
                  <c:v>146</c:v>
                </c:pt>
                <c:pt idx="5">
                  <c:v>192</c:v>
                </c:pt>
                <c:pt idx="6">
                  <c:v>129</c:v>
                </c:pt>
                <c:pt idx="7">
                  <c:v>169</c:v>
                </c:pt>
                <c:pt idx="8">
                  <c:v>177</c:v>
                </c:pt>
                <c:pt idx="9">
                  <c:v>113</c:v>
                </c:pt>
                <c:pt idx="10">
                  <c:v>100</c:v>
                </c:pt>
                <c:pt idx="1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B5-4F6D-9B09-D9F04691C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80708608"/>
        <c:axId val="880720256"/>
      </c:barChart>
      <c:lineChart>
        <c:grouping val="standard"/>
        <c:varyColors val="0"/>
        <c:ser>
          <c:idx val="4"/>
          <c:order val="4"/>
          <c:tx>
            <c:strRef>
              <c:f>'2_Combo_Chart'!$M$5</c:f>
              <c:strCache>
                <c:ptCount val="1"/>
                <c:pt idx="0">
                  <c:v>مجموع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'2_Combo_Chart'!$H$6:$H$17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'2_Combo_Chart'!$M$6:$M$17</c:f>
              <c:numCache>
                <c:formatCode>_ * #,##0_-_ر_ي_ا_ل_ ;_ * #,##0\-_ر_ي_ا_ل_ ;_ * "-"??_-_ر_ي_ا_ل_ ;_ @_ </c:formatCode>
                <c:ptCount val="12"/>
                <c:pt idx="0">
                  <c:v>552</c:v>
                </c:pt>
                <c:pt idx="1">
                  <c:v>651</c:v>
                </c:pt>
                <c:pt idx="2">
                  <c:v>603</c:v>
                </c:pt>
                <c:pt idx="3">
                  <c:v>502</c:v>
                </c:pt>
                <c:pt idx="4">
                  <c:v>562</c:v>
                </c:pt>
                <c:pt idx="5">
                  <c:v>687</c:v>
                </c:pt>
                <c:pt idx="6">
                  <c:v>638</c:v>
                </c:pt>
                <c:pt idx="7">
                  <c:v>661</c:v>
                </c:pt>
                <c:pt idx="8">
                  <c:v>690</c:v>
                </c:pt>
                <c:pt idx="9">
                  <c:v>594</c:v>
                </c:pt>
                <c:pt idx="10">
                  <c:v>596</c:v>
                </c:pt>
                <c:pt idx="11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FB5-4F6D-9B09-D9F04691C790}"/>
            </c:ext>
          </c:extLst>
        </c:ser>
        <c:ser>
          <c:idx val="5"/>
          <c:order val="5"/>
          <c:tx>
            <c:strRef>
              <c:f>'2_Combo_Chart'!$N$5</c:f>
              <c:strCache>
                <c:ptCount val="1"/>
                <c:pt idx="0">
                  <c:v>میانگین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'2_Combo_Chart'!$H$6:$H$17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'2_Combo_Chart'!$N$6:$N$17</c:f>
              <c:numCache>
                <c:formatCode>_ * #,##0_-_ر_ي_ا_ل_ ;_ * #,##0\-_ر_ي_ا_ل_ ;_ * "-"??_-_ر_ي_ا_ل_ ;_ @_ </c:formatCode>
                <c:ptCount val="12"/>
                <c:pt idx="0">
                  <c:v>138</c:v>
                </c:pt>
                <c:pt idx="1">
                  <c:v>162.75</c:v>
                </c:pt>
                <c:pt idx="2">
                  <c:v>150.75</c:v>
                </c:pt>
                <c:pt idx="3">
                  <c:v>125.5</c:v>
                </c:pt>
                <c:pt idx="4">
                  <c:v>140.5</c:v>
                </c:pt>
                <c:pt idx="5">
                  <c:v>171.75</c:v>
                </c:pt>
                <c:pt idx="6">
                  <c:v>159.5</c:v>
                </c:pt>
                <c:pt idx="7">
                  <c:v>165.25</c:v>
                </c:pt>
                <c:pt idx="8">
                  <c:v>172.5</c:v>
                </c:pt>
                <c:pt idx="9">
                  <c:v>148.5</c:v>
                </c:pt>
                <c:pt idx="10">
                  <c:v>149</c:v>
                </c:pt>
                <c:pt idx="11">
                  <c:v>128.75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FB5-4F6D-9B09-D9F04691C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462000"/>
        <c:axId val="885461584"/>
      </c:lineChart>
      <c:catAx>
        <c:axId val="8807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720256"/>
        <c:crosses val="autoZero"/>
        <c:auto val="1"/>
        <c:lblAlgn val="ctr"/>
        <c:lblOffset val="100"/>
        <c:noMultiLvlLbl val="0"/>
      </c:catAx>
      <c:valAx>
        <c:axId val="8807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-_ر_ي_ا_ل_ ;_ * #,##0\-_ر_ي_ا_ل_ ;_ * &quot;-&quot;??_-_ر_ي_ا_ل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708608"/>
        <c:crosses val="autoZero"/>
        <c:crossBetween val="between"/>
      </c:valAx>
      <c:valAx>
        <c:axId val="885461584"/>
        <c:scaling>
          <c:orientation val="minMax"/>
        </c:scaling>
        <c:delete val="0"/>
        <c:axPos val="r"/>
        <c:numFmt formatCode="_ * #,##0_-_ر_ي_ا_ل_ ;_ * #,##0\-_ر_ي_ا_ل_ ;_ * &quot;-&quot;??_-_ر_ي_ا_ل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462000"/>
        <c:crosses val="max"/>
        <c:crossBetween val="between"/>
      </c:valAx>
      <c:catAx>
        <c:axId val="885462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854615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'2_Combo_Chart (2)'!$I$5</c:f>
              <c:strCache>
                <c:ptCount val="1"/>
                <c:pt idx="0">
                  <c:v>پنیر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'2_Combo_Chart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 (2)'!$I$6:$I$17</c:f>
              <c:numCache>
                <c:formatCode>_ * #,##0_-_ر_ي_ا_ل_ ;_ * #,##0\-_ر_ي_ا_ل_ ;_ * "-"??_-_ر_ي_ا_ل_ ;_ @_ </c:formatCode>
                <c:ptCount val="12"/>
                <c:pt idx="0">
                  <c:v>181</c:v>
                </c:pt>
                <c:pt idx="1">
                  <c:v>194</c:v>
                </c:pt>
                <c:pt idx="2">
                  <c:v>114</c:v>
                </c:pt>
                <c:pt idx="3">
                  <c:v>113</c:v>
                </c:pt>
                <c:pt idx="4">
                  <c:v>108</c:v>
                </c:pt>
                <c:pt idx="5">
                  <c:v>132</c:v>
                </c:pt>
                <c:pt idx="6">
                  <c:v>165</c:v>
                </c:pt>
                <c:pt idx="7">
                  <c:v>145</c:v>
                </c:pt>
                <c:pt idx="8">
                  <c:v>169</c:v>
                </c:pt>
                <c:pt idx="9">
                  <c:v>200</c:v>
                </c:pt>
                <c:pt idx="10">
                  <c:v>153</c:v>
                </c:pt>
                <c:pt idx="1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C-4031-AD69-34E549119412}"/>
            </c:ext>
          </c:extLst>
        </c:ser>
        <c:ser>
          <c:idx val="1"/>
          <c:order val="1"/>
          <c:tx>
            <c:strRef>
              <c:f>'2_Combo_Chart (2)'!$J$5</c:f>
              <c:strCache>
                <c:ptCount val="1"/>
                <c:pt idx="0">
                  <c:v>کره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'2_Combo_Chart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 (2)'!$J$6:$J$17</c:f>
              <c:numCache>
                <c:formatCode>_ * #,##0_-_ر_ي_ا_ل_ ;_ * #,##0\-_ر_ي_ا_ل_ ;_ * "-"??_-_ر_ي_ا_ل_ ;_ @_ </c:formatCode>
                <c:ptCount val="12"/>
                <c:pt idx="0">
                  <c:v>122</c:v>
                </c:pt>
                <c:pt idx="1">
                  <c:v>105</c:v>
                </c:pt>
                <c:pt idx="2">
                  <c:v>126</c:v>
                </c:pt>
                <c:pt idx="3">
                  <c:v>145</c:v>
                </c:pt>
                <c:pt idx="4">
                  <c:v>180</c:v>
                </c:pt>
                <c:pt idx="5">
                  <c:v>194</c:v>
                </c:pt>
                <c:pt idx="6">
                  <c:v>194</c:v>
                </c:pt>
                <c:pt idx="7">
                  <c:v>199</c:v>
                </c:pt>
                <c:pt idx="8">
                  <c:v>155</c:v>
                </c:pt>
                <c:pt idx="9">
                  <c:v>180</c:v>
                </c:pt>
                <c:pt idx="10">
                  <c:v>167</c:v>
                </c:pt>
                <c:pt idx="1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C-4031-AD69-34E549119412}"/>
            </c:ext>
          </c:extLst>
        </c:ser>
        <c:ser>
          <c:idx val="2"/>
          <c:order val="2"/>
          <c:tx>
            <c:strRef>
              <c:f>'2_Combo_Chart (2)'!$K$5</c:f>
              <c:strCache>
                <c:ptCount val="1"/>
                <c:pt idx="0">
                  <c:v>ماست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'2_Combo_Chart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 (2)'!$K$6:$K$17</c:f>
              <c:numCache>
                <c:formatCode>_ * #,##0_-_ر_ي_ا_ل_ ;_ * #,##0\-_ر_ي_ا_ل_ ;_ * "-"??_-_ر_ي_ا_ل_ ;_ @_ </c:formatCode>
                <c:ptCount val="12"/>
                <c:pt idx="0">
                  <c:v>118</c:v>
                </c:pt>
                <c:pt idx="1">
                  <c:v>182</c:v>
                </c:pt>
                <c:pt idx="2">
                  <c:v>194</c:v>
                </c:pt>
                <c:pt idx="3">
                  <c:v>100</c:v>
                </c:pt>
                <c:pt idx="4">
                  <c:v>128</c:v>
                </c:pt>
                <c:pt idx="5">
                  <c:v>169</c:v>
                </c:pt>
                <c:pt idx="6">
                  <c:v>150</c:v>
                </c:pt>
                <c:pt idx="7">
                  <c:v>148</c:v>
                </c:pt>
                <c:pt idx="8">
                  <c:v>189</c:v>
                </c:pt>
                <c:pt idx="9">
                  <c:v>101</c:v>
                </c:pt>
                <c:pt idx="10">
                  <c:v>176</c:v>
                </c:pt>
                <c:pt idx="1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CC-4031-AD69-34E549119412}"/>
            </c:ext>
          </c:extLst>
        </c:ser>
        <c:ser>
          <c:idx val="3"/>
          <c:order val="3"/>
          <c:tx>
            <c:strRef>
              <c:f>'2_Combo_Chart (2)'!$L$5</c:f>
              <c:strCache>
                <c:ptCount val="1"/>
                <c:pt idx="0">
                  <c:v>دوغ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'2_Combo_Chart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 (2)'!$L$6:$L$17</c:f>
              <c:numCache>
                <c:formatCode>_ * #,##0_-_ر_ي_ا_ل_ ;_ * #,##0\-_ر_ي_ا_ل_ ;_ * "-"??_-_ر_ي_ا_ل_ ;_ @_ </c:formatCode>
                <c:ptCount val="12"/>
                <c:pt idx="0">
                  <c:v>131</c:v>
                </c:pt>
                <c:pt idx="1">
                  <c:v>170</c:v>
                </c:pt>
                <c:pt idx="2">
                  <c:v>169</c:v>
                </c:pt>
                <c:pt idx="3">
                  <c:v>144</c:v>
                </c:pt>
                <c:pt idx="4">
                  <c:v>146</c:v>
                </c:pt>
                <c:pt idx="5">
                  <c:v>192</c:v>
                </c:pt>
                <c:pt idx="6">
                  <c:v>129</c:v>
                </c:pt>
                <c:pt idx="7">
                  <c:v>169</c:v>
                </c:pt>
                <c:pt idx="8">
                  <c:v>177</c:v>
                </c:pt>
                <c:pt idx="9">
                  <c:v>113</c:v>
                </c:pt>
                <c:pt idx="10">
                  <c:v>100</c:v>
                </c:pt>
                <c:pt idx="1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CC-4031-AD69-34E549119412}"/>
            </c:ext>
          </c:extLst>
        </c:ser>
        <c:ser>
          <c:idx val="5"/>
          <c:order val="5"/>
          <c:tx>
            <c:strRef>
              <c:f>'2_Combo_Chart (2)'!$S$5</c:f>
              <c:strCache>
                <c:ptCount val="1"/>
                <c:pt idx="0">
                  <c:v>کشک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'2_Combo_Chart (2)'!$S$6:$S$17</c:f>
              <c:numCache>
                <c:formatCode>_ * #,##0_-_ر_ي_ا_ل_ ;_ * #,##0\-_ر_ي_ا_ل_ ;_ * "-"??_-_ر_ي_ا_ل_ ;_ @_ </c:formatCode>
                <c:ptCount val="12"/>
                <c:pt idx="0">
                  <c:v>159</c:v>
                </c:pt>
                <c:pt idx="1">
                  <c:v>114</c:v>
                </c:pt>
                <c:pt idx="2">
                  <c:v>113</c:v>
                </c:pt>
                <c:pt idx="3">
                  <c:v>142</c:v>
                </c:pt>
                <c:pt idx="4">
                  <c:v>159</c:v>
                </c:pt>
                <c:pt idx="5">
                  <c:v>121</c:v>
                </c:pt>
                <c:pt idx="6">
                  <c:v>174</c:v>
                </c:pt>
                <c:pt idx="7">
                  <c:v>169</c:v>
                </c:pt>
                <c:pt idx="8">
                  <c:v>183</c:v>
                </c:pt>
                <c:pt idx="9">
                  <c:v>119</c:v>
                </c:pt>
                <c:pt idx="10">
                  <c:v>128</c:v>
                </c:pt>
                <c:pt idx="1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CC-4031-AD69-34E549119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1710512"/>
        <c:axId val="1601707600"/>
      </c:barChart>
      <c:lineChart>
        <c:grouping val="standard"/>
        <c:varyColors val="0"/>
        <c:ser>
          <c:idx val="4"/>
          <c:order val="4"/>
          <c:tx>
            <c:strRef>
              <c:f>'2_Combo_Chart (2)'!$M$5</c:f>
              <c:strCache>
                <c:ptCount val="1"/>
                <c:pt idx="0">
                  <c:v>مجموع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11"/>
            <c:spPr>
              <a:solidFill>
                <a:srgbClr val="FFFF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'2_Combo_Chart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 (2)'!$M$6:$M$17</c:f>
              <c:numCache>
                <c:formatCode>_ * #,##0_-_ر_ي_ا_ل_ ;_ * #,##0\-_ر_ي_ا_ل_ ;_ * "-"??_-_ر_ي_ا_ل_ ;_ @_ </c:formatCode>
                <c:ptCount val="12"/>
                <c:pt idx="0">
                  <c:v>552</c:v>
                </c:pt>
                <c:pt idx="1">
                  <c:v>651</c:v>
                </c:pt>
                <c:pt idx="2">
                  <c:v>603</c:v>
                </c:pt>
                <c:pt idx="3">
                  <c:v>502</c:v>
                </c:pt>
                <c:pt idx="4">
                  <c:v>562</c:v>
                </c:pt>
                <c:pt idx="5">
                  <c:v>687</c:v>
                </c:pt>
                <c:pt idx="6">
                  <c:v>638</c:v>
                </c:pt>
                <c:pt idx="7">
                  <c:v>661</c:v>
                </c:pt>
                <c:pt idx="8">
                  <c:v>690</c:v>
                </c:pt>
                <c:pt idx="9">
                  <c:v>594</c:v>
                </c:pt>
                <c:pt idx="10">
                  <c:v>596</c:v>
                </c:pt>
                <c:pt idx="11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9CC-4031-AD69-34E549119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035856"/>
        <c:axId val="1601705520"/>
      </c:lineChart>
      <c:catAx>
        <c:axId val="160171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1707600"/>
        <c:crosses val="autoZero"/>
        <c:auto val="1"/>
        <c:lblAlgn val="ctr"/>
        <c:lblOffset val="100"/>
        <c:noMultiLvlLbl val="0"/>
      </c:catAx>
      <c:valAx>
        <c:axId val="160170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-_ر_ي_ا_ل_ ;_ * #,##0\-_ر_ي_ا_ل_ ;_ * &quot;-&quot;??_-_ر_ي_ا_ل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1710512"/>
        <c:crosses val="autoZero"/>
        <c:crossBetween val="between"/>
      </c:valAx>
      <c:valAx>
        <c:axId val="1601705520"/>
        <c:scaling>
          <c:orientation val="minMax"/>
        </c:scaling>
        <c:delete val="0"/>
        <c:axPos val="r"/>
        <c:numFmt formatCode="_ * #,##0_-_ر_ي_ا_ل_ ;_ * #,##0\-_ر_ي_ا_ل_ ;_ * &quot;-&quot;??_-_ر_ي_ا_ل_ ;_ 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035856"/>
        <c:crosses val="max"/>
        <c:crossBetween val="between"/>
      </c:valAx>
      <c:catAx>
        <c:axId val="165703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1705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'3_equation'!$I$5</c:f>
              <c:strCache>
                <c:ptCount val="1"/>
                <c:pt idx="0">
                  <c:v>y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'3_equation'!$H$6:$H$105</c:f>
              <c:numCache>
                <c:formatCode>_ * #,##0_-_ر_ي_ا_ل_ ;_ * #,##0\-_ر_ي_ا_ل_ ;_ * "-"??_-_ر_ي_ا_ل_ ;_ @_ </c:formatCode>
                <c:ptCount val="100"/>
                <c:pt idx="0">
                  <c:v>13.87</c:v>
                </c:pt>
                <c:pt idx="1">
                  <c:v>-5.19</c:v>
                </c:pt>
                <c:pt idx="2">
                  <c:v>18.27</c:v>
                </c:pt>
                <c:pt idx="3">
                  <c:v>-3.92</c:v>
                </c:pt>
                <c:pt idx="4">
                  <c:v>9.93</c:v>
                </c:pt>
                <c:pt idx="5">
                  <c:v>-16.96</c:v>
                </c:pt>
                <c:pt idx="6">
                  <c:v>-3.04</c:v>
                </c:pt>
                <c:pt idx="7">
                  <c:v>11.1</c:v>
                </c:pt>
                <c:pt idx="8">
                  <c:v>13.02</c:v>
                </c:pt>
                <c:pt idx="9">
                  <c:v>11.46</c:v>
                </c:pt>
                <c:pt idx="10">
                  <c:v>-16.29</c:v>
                </c:pt>
                <c:pt idx="11">
                  <c:v>16.96</c:v>
                </c:pt>
                <c:pt idx="12">
                  <c:v>16.22</c:v>
                </c:pt>
                <c:pt idx="13">
                  <c:v>-8.48</c:v>
                </c:pt>
                <c:pt idx="14">
                  <c:v>10.07</c:v>
                </c:pt>
                <c:pt idx="15">
                  <c:v>-10.42</c:v>
                </c:pt>
                <c:pt idx="16">
                  <c:v>16.71</c:v>
                </c:pt>
                <c:pt idx="17">
                  <c:v>-4.5999999999999996</c:v>
                </c:pt>
                <c:pt idx="18">
                  <c:v>15.34</c:v>
                </c:pt>
                <c:pt idx="19">
                  <c:v>-1.34</c:v>
                </c:pt>
                <c:pt idx="20">
                  <c:v>18.940000000000001</c:v>
                </c:pt>
                <c:pt idx="21">
                  <c:v>19.96</c:v>
                </c:pt>
                <c:pt idx="22">
                  <c:v>-3.98</c:v>
                </c:pt>
                <c:pt idx="23">
                  <c:v>3.17</c:v>
                </c:pt>
                <c:pt idx="24">
                  <c:v>9.42</c:v>
                </c:pt>
                <c:pt idx="25">
                  <c:v>8.42</c:v>
                </c:pt>
                <c:pt idx="26">
                  <c:v>18.36</c:v>
                </c:pt>
                <c:pt idx="27">
                  <c:v>7.92</c:v>
                </c:pt>
                <c:pt idx="28">
                  <c:v>16.71</c:v>
                </c:pt>
                <c:pt idx="29">
                  <c:v>-1.33</c:v>
                </c:pt>
                <c:pt idx="30">
                  <c:v>8.69</c:v>
                </c:pt>
                <c:pt idx="31">
                  <c:v>-1.23</c:v>
                </c:pt>
                <c:pt idx="32">
                  <c:v>1.98</c:v>
                </c:pt>
                <c:pt idx="33">
                  <c:v>7.12</c:v>
                </c:pt>
                <c:pt idx="34">
                  <c:v>17.3</c:v>
                </c:pt>
                <c:pt idx="35">
                  <c:v>-12.12</c:v>
                </c:pt>
                <c:pt idx="36">
                  <c:v>-5.96</c:v>
                </c:pt>
                <c:pt idx="37">
                  <c:v>-19.559999999999999</c:v>
                </c:pt>
                <c:pt idx="38">
                  <c:v>17.84</c:v>
                </c:pt>
                <c:pt idx="39">
                  <c:v>-9.61</c:v>
                </c:pt>
                <c:pt idx="40">
                  <c:v>11.91</c:v>
                </c:pt>
                <c:pt idx="41">
                  <c:v>11.89</c:v>
                </c:pt>
                <c:pt idx="42">
                  <c:v>4.17</c:v>
                </c:pt>
                <c:pt idx="43">
                  <c:v>1.86</c:v>
                </c:pt>
                <c:pt idx="44">
                  <c:v>12.72</c:v>
                </c:pt>
                <c:pt idx="45">
                  <c:v>19.32</c:v>
                </c:pt>
                <c:pt idx="46">
                  <c:v>5.34</c:v>
                </c:pt>
                <c:pt idx="47">
                  <c:v>2.3199999999999998</c:v>
                </c:pt>
                <c:pt idx="48">
                  <c:v>5.56</c:v>
                </c:pt>
                <c:pt idx="49">
                  <c:v>-2.84</c:v>
                </c:pt>
                <c:pt idx="50">
                  <c:v>9.9499999999999993</c:v>
                </c:pt>
                <c:pt idx="51">
                  <c:v>-13.86</c:v>
                </c:pt>
                <c:pt idx="52">
                  <c:v>5.56</c:v>
                </c:pt>
                <c:pt idx="53">
                  <c:v>-14.84</c:v>
                </c:pt>
                <c:pt idx="54">
                  <c:v>-8.48</c:v>
                </c:pt>
                <c:pt idx="55">
                  <c:v>3.38</c:v>
                </c:pt>
                <c:pt idx="56">
                  <c:v>-6.87</c:v>
                </c:pt>
                <c:pt idx="57">
                  <c:v>-14.29</c:v>
                </c:pt>
                <c:pt idx="58">
                  <c:v>0.09</c:v>
                </c:pt>
                <c:pt idx="59">
                  <c:v>8.4499999999999993</c:v>
                </c:pt>
                <c:pt idx="60">
                  <c:v>-6.73</c:v>
                </c:pt>
                <c:pt idx="61">
                  <c:v>-15.1</c:v>
                </c:pt>
                <c:pt idx="62">
                  <c:v>-5.48</c:v>
                </c:pt>
                <c:pt idx="63">
                  <c:v>17.39</c:v>
                </c:pt>
                <c:pt idx="64">
                  <c:v>16.59</c:v>
                </c:pt>
                <c:pt idx="65">
                  <c:v>-14.17</c:v>
                </c:pt>
                <c:pt idx="66">
                  <c:v>4.4800000000000004</c:v>
                </c:pt>
                <c:pt idx="67">
                  <c:v>8.9499999999999993</c:v>
                </c:pt>
                <c:pt idx="68">
                  <c:v>13.58</c:v>
                </c:pt>
                <c:pt idx="69">
                  <c:v>4.66</c:v>
                </c:pt>
                <c:pt idx="70">
                  <c:v>-7.5</c:v>
                </c:pt>
                <c:pt idx="71">
                  <c:v>-2.99</c:v>
                </c:pt>
                <c:pt idx="72">
                  <c:v>-2.83</c:v>
                </c:pt>
                <c:pt idx="73">
                  <c:v>17.690000000000001</c:v>
                </c:pt>
                <c:pt idx="74">
                  <c:v>10.86</c:v>
                </c:pt>
                <c:pt idx="75">
                  <c:v>-3.53</c:v>
                </c:pt>
                <c:pt idx="76">
                  <c:v>19.55</c:v>
                </c:pt>
                <c:pt idx="77">
                  <c:v>-0.42</c:v>
                </c:pt>
                <c:pt idx="78">
                  <c:v>-7.42</c:v>
                </c:pt>
                <c:pt idx="79">
                  <c:v>1.82</c:v>
                </c:pt>
                <c:pt idx="80">
                  <c:v>9.34</c:v>
                </c:pt>
                <c:pt idx="81">
                  <c:v>0.16</c:v>
                </c:pt>
                <c:pt idx="82">
                  <c:v>-6.99</c:v>
                </c:pt>
                <c:pt idx="83">
                  <c:v>-5.96</c:v>
                </c:pt>
                <c:pt idx="84">
                  <c:v>4.49</c:v>
                </c:pt>
                <c:pt idx="85">
                  <c:v>0.79</c:v>
                </c:pt>
                <c:pt idx="86">
                  <c:v>-13.19</c:v>
                </c:pt>
                <c:pt idx="87">
                  <c:v>-3.95</c:v>
                </c:pt>
                <c:pt idx="88">
                  <c:v>5.38</c:v>
                </c:pt>
                <c:pt idx="89">
                  <c:v>0.83</c:v>
                </c:pt>
                <c:pt idx="90">
                  <c:v>0.35</c:v>
                </c:pt>
                <c:pt idx="91">
                  <c:v>-6.71</c:v>
                </c:pt>
                <c:pt idx="92">
                  <c:v>-12.33</c:v>
                </c:pt>
                <c:pt idx="93">
                  <c:v>-16.45</c:v>
                </c:pt>
                <c:pt idx="94">
                  <c:v>15.72</c:v>
                </c:pt>
                <c:pt idx="95">
                  <c:v>4.7</c:v>
                </c:pt>
                <c:pt idx="96">
                  <c:v>2.33</c:v>
                </c:pt>
                <c:pt idx="97">
                  <c:v>-6.88</c:v>
                </c:pt>
                <c:pt idx="98">
                  <c:v>4.92</c:v>
                </c:pt>
                <c:pt idx="99">
                  <c:v>-11.87</c:v>
                </c:pt>
              </c:numCache>
            </c:numRef>
          </c:xVal>
          <c:yVal>
            <c:numRef>
              <c:f>'3_equation'!$I$6:$I$105</c:f>
              <c:numCache>
                <c:formatCode>_(* #,##0.00_);_(* \(#,##0.00\);_(* "-"??_);_(@_)</c:formatCode>
                <c:ptCount val="100"/>
                <c:pt idx="0">
                  <c:v>192.37689999999998</c:v>
                </c:pt>
                <c:pt idx="1">
                  <c:v>26.936100000000003</c:v>
                </c:pt>
                <c:pt idx="2">
                  <c:v>333.79289999999997</c:v>
                </c:pt>
                <c:pt idx="3">
                  <c:v>15.366399999999999</c:v>
                </c:pt>
                <c:pt idx="4">
                  <c:v>98.604900000000001</c:v>
                </c:pt>
                <c:pt idx="5">
                  <c:v>287.64160000000004</c:v>
                </c:pt>
                <c:pt idx="6">
                  <c:v>9.2416</c:v>
                </c:pt>
                <c:pt idx="7">
                  <c:v>123.21</c:v>
                </c:pt>
                <c:pt idx="8">
                  <c:v>169.5204</c:v>
                </c:pt>
                <c:pt idx="9">
                  <c:v>131.33160000000001</c:v>
                </c:pt>
                <c:pt idx="10">
                  <c:v>265.36409999999995</c:v>
                </c:pt>
                <c:pt idx="11">
                  <c:v>287.64160000000004</c:v>
                </c:pt>
                <c:pt idx="12">
                  <c:v>263.08839999999998</c:v>
                </c:pt>
                <c:pt idx="13">
                  <c:v>71.91040000000001</c:v>
                </c:pt>
                <c:pt idx="14">
                  <c:v>101.40490000000001</c:v>
                </c:pt>
                <c:pt idx="15">
                  <c:v>108.57639999999999</c:v>
                </c:pt>
                <c:pt idx="16">
                  <c:v>279.22410000000002</c:v>
                </c:pt>
                <c:pt idx="17">
                  <c:v>21.159999999999997</c:v>
                </c:pt>
                <c:pt idx="18">
                  <c:v>235.31559999999999</c:v>
                </c:pt>
                <c:pt idx="19">
                  <c:v>1.7956000000000003</c:v>
                </c:pt>
                <c:pt idx="20">
                  <c:v>358.72360000000003</c:v>
                </c:pt>
                <c:pt idx="21">
                  <c:v>398.40160000000003</c:v>
                </c:pt>
                <c:pt idx="22">
                  <c:v>15.840400000000001</c:v>
                </c:pt>
                <c:pt idx="23">
                  <c:v>10.0489</c:v>
                </c:pt>
                <c:pt idx="24">
                  <c:v>88.736400000000003</c:v>
                </c:pt>
                <c:pt idx="25">
                  <c:v>70.8964</c:v>
                </c:pt>
                <c:pt idx="26">
                  <c:v>337.08959999999996</c:v>
                </c:pt>
                <c:pt idx="27">
                  <c:v>62.726399999999998</c:v>
                </c:pt>
                <c:pt idx="28">
                  <c:v>279.22410000000002</c:v>
                </c:pt>
                <c:pt idx="29">
                  <c:v>1.7689000000000001</c:v>
                </c:pt>
                <c:pt idx="30">
                  <c:v>75.516099999999994</c:v>
                </c:pt>
                <c:pt idx="31">
                  <c:v>1.5128999999999999</c:v>
                </c:pt>
                <c:pt idx="32">
                  <c:v>3.9203999999999999</c:v>
                </c:pt>
                <c:pt idx="33">
                  <c:v>50.694400000000002</c:v>
                </c:pt>
                <c:pt idx="34">
                  <c:v>299.29000000000002</c:v>
                </c:pt>
                <c:pt idx="35">
                  <c:v>146.89439999999999</c:v>
                </c:pt>
                <c:pt idx="36">
                  <c:v>35.521599999999999</c:v>
                </c:pt>
                <c:pt idx="37">
                  <c:v>382.59359999999992</c:v>
                </c:pt>
                <c:pt idx="38">
                  <c:v>318.26560000000001</c:v>
                </c:pt>
                <c:pt idx="39">
                  <c:v>92.352099999999993</c:v>
                </c:pt>
                <c:pt idx="40">
                  <c:v>141.84810000000002</c:v>
                </c:pt>
                <c:pt idx="41">
                  <c:v>141.37210000000002</c:v>
                </c:pt>
                <c:pt idx="42">
                  <c:v>17.3889</c:v>
                </c:pt>
                <c:pt idx="43">
                  <c:v>3.4596000000000005</c:v>
                </c:pt>
                <c:pt idx="44">
                  <c:v>161.79840000000002</c:v>
                </c:pt>
                <c:pt idx="45">
                  <c:v>373.26240000000001</c:v>
                </c:pt>
                <c:pt idx="46">
                  <c:v>28.515599999999999</c:v>
                </c:pt>
                <c:pt idx="47">
                  <c:v>5.3823999999999996</c:v>
                </c:pt>
                <c:pt idx="48">
                  <c:v>30.913599999999995</c:v>
                </c:pt>
                <c:pt idx="49">
                  <c:v>8.0655999999999999</c:v>
                </c:pt>
                <c:pt idx="50">
                  <c:v>99.002499999999984</c:v>
                </c:pt>
                <c:pt idx="51">
                  <c:v>192.09959999999998</c:v>
                </c:pt>
                <c:pt idx="52">
                  <c:v>30.913599999999995</c:v>
                </c:pt>
                <c:pt idx="53">
                  <c:v>220.22559999999999</c:v>
                </c:pt>
                <c:pt idx="54">
                  <c:v>71.91040000000001</c:v>
                </c:pt>
                <c:pt idx="55">
                  <c:v>11.424399999999999</c:v>
                </c:pt>
                <c:pt idx="56">
                  <c:v>47.196899999999999</c:v>
                </c:pt>
                <c:pt idx="57">
                  <c:v>204.20409999999998</c:v>
                </c:pt>
                <c:pt idx="58">
                  <c:v>8.0999999999999996E-3</c:v>
                </c:pt>
                <c:pt idx="59">
                  <c:v>71.402499999999989</c:v>
                </c:pt>
                <c:pt idx="60">
                  <c:v>45.292900000000003</c:v>
                </c:pt>
                <c:pt idx="61">
                  <c:v>228.01</c:v>
                </c:pt>
                <c:pt idx="62">
                  <c:v>30.030400000000004</c:v>
                </c:pt>
                <c:pt idx="63">
                  <c:v>302.41210000000001</c:v>
                </c:pt>
                <c:pt idx="64">
                  <c:v>275.22809999999998</c:v>
                </c:pt>
                <c:pt idx="65">
                  <c:v>200.78889999999998</c:v>
                </c:pt>
                <c:pt idx="66">
                  <c:v>20.070400000000003</c:v>
                </c:pt>
                <c:pt idx="67">
                  <c:v>80.102499999999992</c:v>
                </c:pt>
                <c:pt idx="68">
                  <c:v>184.41640000000001</c:v>
                </c:pt>
                <c:pt idx="69">
                  <c:v>21.715600000000002</c:v>
                </c:pt>
                <c:pt idx="70">
                  <c:v>56.25</c:v>
                </c:pt>
                <c:pt idx="71">
                  <c:v>8.940100000000001</c:v>
                </c:pt>
                <c:pt idx="72">
                  <c:v>8.0089000000000006</c:v>
                </c:pt>
                <c:pt idx="73">
                  <c:v>312.93610000000007</c:v>
                </c:pt>
                <c:pt idx="74">
                  <c:v>117.93959999999998</c:v>
                </c:pt>
                <c:pt idx="75">
                  <c:v>12.460899999999999</c:v>
                </c:pt>
                <c:pt idx="76">
                  <c:v>382.20250000000004</c:v>
                </c:pt>
                <c:pt idx="77">
                  <c:v>0.17639999999999997</c:v>
                </c:pt>
                <c:pt idx="78">
                  <c:v>55.056399999999996</c:v>
                </c:pt>
                <c:pt idx="79">
                  <c:v>3.3124000000000002</c:v>
                </c:pt>
                <c:pt idx="80">
                  <c:v>87.235599999999991</c:v>
                </c:pt>
                <c:pt idx="81">
                  <c:v>2.5600000000000001E-2</c:v>
                </c:pt>
                <c:pt idx="82">
                  <c:v>48.860100000000003</c:v>
                </c:pt>
                <c:pt idx="83">
                  <c:v>35.521599999999999</c:v>
                </c:pt>
                <c:pt idx="84">
                  <c:v>20.160100000000003</c:v>
                </c:pt>
                <c:pt idx="85">
                  <c:v>0.6241000000000001</c:v>
                </c:pt>
                <c:pt idx="86">
                  <c:v>173.97609999999997</c:v>
                </c:pt>
                <c:pt idx="87">
                  <c:v>15.602500000000001</c:v>
                </c:pt>
                <c:pt idx="88">
                  <c:v>28.944399999999998</c:v>
                </c:pt>
                <c:pt idx="89">
                  <c:v>0.68889999999999996</c:v>
                </c:pt>
                <c:pt idx="90">
                  <c:v>0.12249999999999998</c:v>
                </c:pt>
                <c:pt idx="91">
                  <c:v>45.024099999999997</c:v>
                </c:pt>
                <c:pt idx="92">
                  <c:v>152.02889999999999</c:v>
                </c:pt>
                <c:pt idx="93">
                  <c:v>270.60249999999996</c:v>
                </c:pt>
                <c:pt idx="94">
                  <c:v>247.11840000000001</c:v>
                </c:pt>
                <c:pt idx="95">
                  <c:v>22.090000000000003</c:v>
                </c:pt>
                <c:pt idx="96">
                  <c:v>5.4289000000000005</c:v>
                </c:pt>
                <c:pt idx="97">
                  <c:v>47.334399999999995</c:v>
                </c:pt>
                <c:pt idx="98">
                  <c:v>24.206399999999999</c:v>
                </c:pt>
                <c:pt idx="99">
                  <c:v>140.89689999999999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6-4F09-A2E3-6E02D4A80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301135"/>
        <c:axId val="1599311119"/>
      </c:scatterChart>
      <c:valAx>
        <c:axId val="1599301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-_ر_ي_ا_ل_ ;_ * #,##0\-_ر_ي_ا_ل_ ;_ * &quot;-&quot;??_-_ر_ي_ا_ل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311119"/>
        <c:crosses val="autoZero"/>
        <c:crossBetween val="midCat"/>
      </c:valAx>
      <c:valAx>
        <c:axId val="159931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301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A3-4B79-9B48-9B7A5AC3097B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A3-4B79-9B48-9B7A5AC3097B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A3-4B79-9B48-9B7A5AC3097B}"/>
              </c:ext>
            </c:extLst>
          </c:dPt>
          <c:dPt>
            <c:idx val="3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A3-4B79-9B48-9B7A5AC3097B}"/>
              </c:ext>
            </c:extLst>
          </c:dPt>
          <c:dPt>
            <c:idx val="4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A3-4B79-9B48-9B7A5AC3097B}"/>
              </c:ext>
            </c:extLst>
          </c:dPt>
          <c:dPt>
            <c:idx val="5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A3-4B79-9B48-9B7A5AC3097B}"/>
              </c:ext>
            </c:extLst>
          </c:dPt>
          <c:dPt>
            <c:idx val="6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CA3-4B79-9B48-9B7A5AC3097B}"/>
              </c:ext>
            </c:extLst>
          </c:dPt>
          <c:dPt>
            <c:idx val="7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A3-4B79-9B48-9B7A5AC3097B}"/>
              </c:ext>
            </c:extLst>
          </c:dPt>
          <c:dPt>
            <c:idx val="8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A3-4B79-9B48-9B7A5AC3097B}"/>
              </c:ext>
            </c:extLst>
          </c:dPt>
          <c:dPt>
            <c:idx val="9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CA3-4B79-9B48-9B7A5AC3097B}"/>
              </c:ext>
            </c:extLst>
          </c:dPt>
          <c:dPt>
            <c:idx val="10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CA3-4B79-9B48-9B7A5AC3097B}"/>
              </c:ext>
            </c:extLst>
          </c:dPt>
          <c:dPt>
            <c:idx val="11"/>
            <c:bubble3D val="0"/>
            <c:spPr>
              <a:solidFill>
                <a:srgbClr val="00206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CA3-4B79-9B48-9B7A5AC3097B}"/>
              </c:ext>
            </c:extLst>
          </c:dPt>
          <c:val>
            <c:numRef>
              <c:f>Doughnut!$K$6:$K$17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C-4665-82D4-CD64BF4FC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Doughnut!$H$7</c:f>
              <c:strCache>
                <c:ptCount val="1"/>
                <c:pt idx="0">
                  <c:v>راه سازی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8AC-4665-82D4-CD64BF4FC12A}"/>
              </c:ext>
            </c:extLst>
          </c:dPt>
          <c:dPt>
            <c:idx val="1"/>
            <c:bubble3D val="0"/>
            <c:spPr>
              <a:solidFill>
                <a:schemeClr val="bg2">
                  <a:alpha val="81000"/>
                </a:schemeClr>
              </a:solidFill>
              <a:ln w="19050">
                <a:solidFill>
                  <a:schemeClr val="bg1">
                    <a:alpha val="98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AC-4665-82D4-CD64BF4FC12A}"/>
              </c:ext>
            </c:extLst>
          </c:dPt>
          <c:val>
            <c:numRef>
              <c:f>Doughnut!$I$7:$J$7</c:f>
              <c:numCache>
                <c:formatCode>0%</c:formatCode>
                <c:ptCount val="2"/>
                <c:pt idx="0">
                  <c:v>0.85</c:v>
                </c:pt>
                <c:pt idx="1">
                  <c:v>0.15000000000000002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AC-4665-82D4-CD64BF4FC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3B-46B8-8C97-6BB55D45CBC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3B-46B8-8C97-6BB55D45CBC3}"/>
              </c:ext>
            </c:extLst>
          </c:dPt>
          <c:dPt>
            <c:idx val="2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3B-46B8-8C97-6BB55D45CBC3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3B-46B8-8C97-6BB55D45CBC3}"/>
              </c:ext>
            </c:extLst>
          </c:dPt>
          <c:dPt>
            <c:idx val="4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3B-46B8-8C97-6BB55D45CBC3}"/>
              </c:ext>
            </c:extLst>
          </c:dPt>
          <c:dPt>
            <c:idx val="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D3B-46B8-8C97-6BB55D45CBC3}"/>
              </c:ext>
            </c:extLst>
          </c:dPt>
          <c:dPt>
            <c:idx val="6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D3B-46B8-8C97-6BB55D45CB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D3B-46B8-8C97-6BB55D45CBC3}"/>
              </c:ext>
            </c:extLst>
          </c:dPt>
          <c:dPt>
            <c:idx val="8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D3B-46B8-8C97-6BB55D45CBC3}"/>
              </c:ext>
            </c:extLst>
          </c:dPt>
          <c:dPt>
            <c:idx val="9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D3B-46B8-8C97-6BB55D45CBC3}"/>
              </c:ext>
            </c:extLst>
          </c:dPt>
          <c:dPt>
            <c:idx val="10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D3B-46B8-8C97-6BB55D45CBC3}"/>
              </c:ext>
            </c:extLst>
          </c:dPt>
          <c:dPt>
            <c:idx val="1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D3B-46B8-8C97-6BB55D45CBC3}"/>
              </c:ext>
            </c:extLst>
          </c:dPt>
          <c:val>
            <c:numRef>
              <c:f>Doughnut!$K$6:$K$17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D3B-46B8-8C97-6BB55D45C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Doughnut!$H$8</c:f>
              <c:strCache>
                <c:ptCount val="1"/>
                <c:pt idx="0">
                  <c:v>سد سازی</c:v>
                </c:pt>
              </c:strCache>
            </c:strRef>
          </c:tx>
          <c:dPt>
            <c:idx val="0"/>
            <c:bubble3D val="0"/>
            <c:spPr>
              <a:solidFill>
                <a:schemeClr val="lt1">
                  <a:alpha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D3B-46B8-8C97-6BB55D45CBC3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D3B-46B8-8C97-6BB55D45CBC3}"/>
              </c:ext>
            </c:extLst>
          </c:dPt>
          <c:val>
            <c:numRef>
              <c:f>Doughnut!$I$8:$J$8</c:f>
              <c:numCache>
                <c:formatCode>0%</c:formatCode>
                <c:ptCount val="2"/>
                <c:pt idx="0">
                  <c:v>0.15</c:v>
                </c:pt>
                <c:pt idx="1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D3B-46B8-8C97-6BB55D45C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1"/>
          <c:tx>
            <c:strRef>
              <c:f>'Gauge (3)'!$M$6</c:f>
              <c:strCache>
                <c:ptCount val="1"/>
                <c:pt idx="0">
                  <c:v>Doughnut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22-4472-8193-BA4E9F1272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22-4472-8193-BA4E9F1272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22-4472-8193-BA4E9F1272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22-4472-8193-BA4E9F1272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E22-4472-8193-BA4E9F1272CC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E22-4472-8193-BA4E9F1272CC}"/>
              </c:ext>
            </c:extLst>
          </c:dPt>
          <c:val>
            <c:numRef>
              <c:f>'Gauge (3)'!$M$7:$M$12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22-4472-8193-BA4E9F127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0"/>
          <c:order val="0"/>
          <c:tx>
            <c:strRef>
              <c:f>'Gauge (3)'!$L$6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E22-4472-8193-BA4E9F1272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E22-4472-8193-BA4E9F1272CC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8E22-4472-8193-BA4E9F1272CC}"/>
              </c:ext>
            </c:extLst>
          </c:dPt>
          <c:val>
            <c:numRef>
              <c:f>'Gauge (3)'!$L$7:$L$9</c:f>
              <c:numCache>
                <c:formatCode>0</c:formatCode>
                <c:ptCount val="3"/>
                <c:pt idx="0">
                  <c:v>90</c:v>
                </c:pt>
                <c:pt idx="1">
                  <c:v>2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E22-4472-8193-BA4E9F127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1"/>
          <c:tx>
            <c:strRef>
              <c:f>'Gauge (4)'!$M$6</c:f>
              <c:strCache>
                <c:ptCount val="1"/>
                <c:pt idx="0">
                  <c:v>Doughnut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35B-4CF4-AA91-855E70113C63}"/>
              </c:ext>
            </c:extLst>
          </c:dPt>
          <c:val>
            <c:numRef>
              <c:f>'Gauge (4)'!$M$7:$M$12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5B-4CF4-AA91-855E70113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0"/>
          <c:order val="0"/>
          <c:tx>
            <c:strRef>
              <c:f>'Gauge (4)'!$L$6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35B-4CF4-AA91-855E70113C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5B-4CF4-AA91-855E70113C63}"/>
              </c:ext>
            </c:extLst>
          </c:dPt>
          <c:val>
            <c:numRef>
              <c:f>'Gauge (4)'!$L$7:$L$9</c:f>
              <c:numCache>
                <c:formatCode>0</c:formatCode>
                <c:ptCount val="3"/>
                <c:pt idx="0">
                  <c:v>60</c:v>
                </c:pt>
                <c:pt idx="1">
                  <c:v>2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B-4CF4-AA91-855E70113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83345</xdr:colOff>
      <xdr:row>3</xdr:row>
      <xdr:rowOff>265508</xdr:rowOff>
    </xdr:from>
    <xdr:to>
      <xdr:col>14</xdr:col>
      <xdr:colOff>3714751</xdr:colOff>
      <xdr:row>16</xdr:row>
      <xdr:rowOff>119061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421822</xdr:colOff>
      <xdr:row>4</xdr:row>
      <xdr:rowOff>160052</xdr:rowOff>
    </xdr:from>
    <xdr:to>
      <xdr:col>14</xdr:col>
      <xdr:colOff>3910353</xdr:colOff>
      <xdr:row>16</xdr:row>
      <xdr:rowOff>96950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1700893</xdr:colOff>
      <xdr:row>9</xdr:row>
      <xdr:rowOff>0</xdr:rowOff>
    </xdr:from>
    <xdr:to>
      <xdr:col>14</xdr:col>
      <xdr:colOff>2013857</xdr:colOff>
      <xdr:row>10</xdr:row>
      <xdr:rowOff>122464</xdr:rowOff>
    </xdr:to>
    <xdr:sp macro="" textlink="">
      <xdr:nvSpPr>
        <xdr:cNvPr id="6" name="Oval 5"/>
        <xdr:cNvSpPr/>
      </xdr:nvSpPr>
      <xdr:spPr>
        <a:xfrm>
          <a:off x="10025225786" y="2081893"/>
          <a:ext cx="312964" cy="31296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14</xdr:col>
      <xdr:colOff>1401537</xdr:colOff>
      <xdr:row>11</xdr:row>
      <xdr:rowOff>68035</xdr:rowOff>
    </xdr:from>
    <xdr:to>
      <xdr:col>14</xdr:col>
      <xdr:colOff>2286001</xdr:colOff>
      <xdr:row>13</xdr:row>
      <xdr:rowOff>95250</xdr:rowOff>
    </xdr:to>
    <xdr:sp macro="" textlink="$I$7">
      <xdr:nvSpPr>
        <xdr:cNvPr id="8" name="TextBox 7"/>
        <xdr:cNvSpPr txBox="1"/>
      </xdr:nvSpPr>
      <xdr:spPr>
        <a:xfrm>
          <a:off x="10024953642" y="2530928"/>
          <a:ext cx="884464" cy="408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898748D5-6C6C-4EB7-A32B-A4EA46AAF4CD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71%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535781</xdr:colOff>
      <xdr:row>13</xdr:row>
      <xdr:rowOff>142875</xdr:rowOff>
    </xdr:from>
    <xdr:to>
      <xdr:col>14</xdr:col>
      <xdr:colOff>1488281</xdr:colOff>
      <xdr:row>16</xdr:row>
      <xdr:rowOff>0</xdr:rowOff>
    </xdr:to>
    <xdr:sp macro="" textlink="$I$7">
      <xdr:nvSpPr>
        <xdr:cNvPr id="4" name="TextBox 3"/>
        <xdr:cNvSpPr txBox="1"/>
      </xdr:nvSpPr>
      <xdr:spPr>
        <a:xfrm>
          <a:off x="9942230719" y="2964656"/>
          <a:ext cx="952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4860717B-F87B-4CDA-9E21-79F57C21804F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15%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  <xdr:twoCellAnchor>
    <xdr:from>
      <xdr:col>13</xdr:col>
      <xdr:colOff>369093</xdr:colOff>
      <xdr:row>4</xdr:row>
      <xdr:rowOff>80962</xdr:rowOff>
    </xdr:from>
    <xdr:to>
      <xdr:col>14</xdr:col>
      <xdr:colOff>3274217</xdr:colOff>
      <xdr:row>15</xdr:row>
      <xdr:rowOff>178594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1107280</xdr:colOff>
      <xdr:row>14</xdr:row>
      <xdr:rowOff>154781</xdr:rowOff>
    </xdr:from>
    <xdr:to>
      <xdr:col>14</xdr:col>
      <xdr:colOff>2059780</xdr:colOff>
      <xdr:row>17</xdr:row>
      <xdr:rowOff>11906</xdr:rowOff>
    </xdr:to>
    <xdr:sp macro="" textlink="$I$7">
      <xdr:nvSpPr>
        <xdr:cNvPr id="6" name="TextBox 5"/>
        <xdr:cNvSpPr txBox="1"/>
      </xdr:nvSpPr>
      <xdr:spPr>
        <a:xfrm>
          <a:off x="9941659220" y="3167062"/>
          <a:ext cx="952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4860717B-F87B-4CDA-9E21-79F57C21804F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15%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166689</xdr:colOff>
      <xdr:row>4</xdr:row>
      <xdr:rowOff>21431</xdr:rowOff>
    </xdr:from>
    <xdr:to>
      <xdr:col>14</xdr:col>
      <xdr:colOff>3655220</xdr:colOff>
      <xdr:row>14</xdr:row>
      <xdr:rowOff>83343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535781</xdr:colOff>
      <xdr:row>13</xdr:row>
      <xdr:rowOff>142875</xdr:rowOff>
    </xdr:from>
    <xdr:to>
      <xdr:col>14</xdr:col>
      <xdr:colOff>1488281</xdr:colOff>
      <xdr:row>16</xdr:row>
      <xdr:rowOff>0</xdr:rowOff>
    </xdr:to>
    <xdr:sp macro="" textlink="$I$7">
      <xdr:nvSpPr>
        <xdr:cNvPr id="2" name="TextBox 1"/>
        <xdr:cNvSpPr txBox="1"/>
      </xdr:nvSpPr>
      <xdr:spPr>
        <a:xfrm>
          <a:off x="9981207019" y="2962275"/>
          <a:ext cx="952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4860717B-F87B-4CDA-9E21-79F57C21804F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65%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  <xdr:twoCellAnchor>
    <xdr:from>
      <xdr:col>13</xdr:col>
      <xdr:colOff>369093</xdr:colOff>
      <xdr:row>4</xdr:row>
      <xdr:rowOff>80962</xdr:rowOff>
    </xdr:from>
    <xdr:to>
      <xdr:col>14</xdr:col>
      <xdr:colOff>3274217</xdr:colOff>
      <xdr:row>15</xdr:row>
      <xdr:rowOff>178594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1059655</xdr:colOff>
      <xdr:row>14</xdr:row>
      <xdr:rowOff>154781</xdr:rowOff>
    </xdr:from>
    <xdr:to>
      <xdr:col>14</xdr:col>
      <xdr:colOff>2012155</xdr:colOff>
      <xdr:row>17</xdr:row>
      <xdr:rowOff>11906</xdr:rowOff>
    </xdr:to>
    <xdr:sp macro="" textlink="$I$7">
      <xdr:nvSpPr>
        <xdr:cNvPr id="4" name="TextBox 3"/>
        <xdr:cNvSpPr txBox="1"/>
      </xdr:nvSpPr>
      <xdr:spPr>
        <a:xfrm>
          <a:off x="9941706845" y="3167062"/>
          <a:ext cx="952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4860717B-F87B-4CDA-9E21-79F57C21804F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65%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107156</xdr:colOff>
      <xdr:row>4</xdr:row>
      <xdr:rowOff>45243</xdr:rowOff>
    </xdr:from>
    <xdr:to>
      <xdr:col>14</xdr:col>
      <xdr:colOff>3750468</xdr:colOff>
      <xdr:row>17</xdr:row>
      <xdr:rowOff>11906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27213</xdr:colOff>
      <xdr:row>4</xdr:row>
      <xdr:rowOff>23131</xdr:rowOff>
    </xdr:from>
    <xdr:to>
      <xdr:col>14</xdr:col>
      <xdr:colOff>5796643</xdr:colOff>
      <xdr:row>17</xdr:row>
      <xdr:rowOff>40822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511023</xdr:colOff>
      <xdr:row>4</xdr:row>
      <xdr:rowOff>27214</xdr:rowOff>
    </xdr:from>
    <xdr:to>
      <xdr:col>14</xdr:col>
      <xdr:colOff>5783036</xdr:colOff>
      <xdr:row>17</xdr:row>
      <xdr:rowOff>261557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</xdr:colOff>
      <xdr:row>5</xdr:row>
      <xdr:rowOff>107157</xdr:rowOff>
    </xdr:from>
    <xdr:to>
      <xdr:col>14</xdr:col>
      <xdr:colOff>5881687</xdr:colOff>
      <xdr:row>17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1131093</xdr:colOff>
      <xdr:row>4</xdr:row>
      <xdr:rowOff>45243</xdr:rowOff>
    </xdr:from>
    <xdr:to>
      <xdr:col>14</xdr:col>
      <xdr:colOff>3929062</xdr:colOff>
      <xdr:row>13</xdr:row>
      <xdr:rowOff>95249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321469</xdr:colOff>
      <xdr:row>4</xdr:row>
      <xdr:rowOff>45243</xdr:rowOff>
    </xdr:from>
    <xdr:to>
      <xdr:col>14</xdr:col>
      <xdr:colOff>1297782</xdr:colOff>
      <xdr:row>13</xdr:row>
      <xdr:rowOff>95249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1654969</xdr:colOff>
      <xdr:row>12</xdr:row>
      <xdr:rowOff>107155</xdr:rowOff>
    </xdr:from>
    <xdr:to>
      <xdr:col>14</xdr:col>
      <xdr:colOff>3524250</xdr:colOff>
      <xdr:row>15</xdr:row>
      <xdr:rowOff>71436</xdr:rowOff>
    </xdr:to>
    <xdr:sp macro="" textlink="$H$7">
      <xdr:nvSpPr>
        <xdr:cNvPr id="5" name="TextBox 4"/>
        <xdr:cNvSpPr txBox="1"/>
      </xdr:nvSpPr>
      <xdr:spPr>
        <a:xfrm>
          <a:off x="9940194750" y="2845593"/>
          <a:ext cx="1869281" cy="5357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1D2F874A-9B67-47EC-B84B-F6F9C8AD73C5}" type="TxLink">
            <a:rPr lang="fa-IR" sz="1800" b="0" i="0" u="none" strike="noStrike">
              <a:ln>
                <a:solidFill>
                  <a:srgbClr val="0070C0"/>
                </a:solidFill>
              </a:ln>
              <a:solidFill>
                <a:schemeClr val="tx1">
                  <a:lumMod val="75000"/>
                  <a:lumOff val="25000"/>
                </a:schemeClr>
              </a:solidFill>
              <a:cs typeface="B Titr"/>
            </a:rPr>
            <a:pPr algn="ctr" rtl="1"/>
            <a:t>راه سازی</a:t>
          </a:fld>
          <a:endParaRPr lang="en-US" sz="1800">
            <a:ln>
              <a:solidFill>
                <a:srgbClr val="0070C0"/>
              </a:solidFill>
            </a:ln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14</xdr:col>
      <xdr:colOff>2119312</xdr:colOff>
      <xdr:row>7</xdr:row>
      <xdr:rowOff>35721</xdr:rowOff>
    </xdr:from>
    <xdr:to>
      <xdr:col>14</xdr:col>
      <xdr:colOff>2928938</xdr:colOff>
      <xdr:row>9</xdr:row>
      <xdr:rowOff>59531</xdr:rowOff>
    </xdr:to>
    <xdr:sp macro="" textlink="$I$7">
      <xdr:nvSpPr>
        <xdr:cNvPr id="6" name="TextBox 5"/>
        <xdr:cNvSpPr txBox="1"/>
      </xdr:nvSpPr>
      <xdr:spPr>
        <a:xfrm>
          <a:off x="9940790062" y="1714502"/>
          <a:ext cx="809626" cy="511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61723D20-CCC4-4786-AB1E-8F1F11E26A7A}" type="TxLink">
            <a:rPr lang="en-US" sz="2000" b="0" i="0" u="none" strike="noStrike">
              <a:ln>
                <a:solidFill>
                  <a:srgbClr val="0070C0"/>
                </a:solidFill>
              </a:ln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85%</a:t>
          </a:fld>
          <a:endParaRPr lang="en-US" sz="2400">
            <a:ln>
              <a:solidFill>
                <a:srgbClr val="0070C0"/>
              </a:solidFill>
            </a:ln>
            <a:solidFill>
              <a:schemeClr val="tx1">
                <a:lumMod val="75000"/>
                <a:lumOff val="25000"/>
              </a:schemeClr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12</xdr:col>
      <xdr:colOff>226219</xdr:colOff>
      <xdr:row>12</xdr:row>
      <xdr:rowOff>95249</xdr:rowOff>
    </xdr:from>
    <xdr:to>
      <xdr:col>14</xdr:col>
      <xdr:colOff>881063</xdr:colOff>
      <xdr:row>15</xdr:row>
      <xdr:rowOff>59530</xdr:rowOff>
    </xdr:to>
    <xdr:sp macro="" textlink="$H$8">
      <xdr:nvSpPr>
        <xdr:cNvPr id="7" name="TextBox 6"/>
        <xdr:cNvSpPr txBox="1"/>
      </xdr:nvSpPr>
      <xdr:spPr>
        <a:xfrm>
          <a:off x="9942837937" y="2833687"/>
          <a:ext cx="1869281" cy="5357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1B8BA910-4F79-45B1-ADF4-1EB78A07F562}" type="TxLink">
            <a:rPr lang="fa-IR" sz="2000" b="0" i="0" u="none" strike="noStrike">
              <a:ln>
                <a:solidFill>
                  <a:schemeClr val="accent2">
                    <a:lumMod val="75000"/>
                  </a:schemeClr>
                </a:solidFill>
              </a:ln>
              <a:solidFill>
                <a:srgbClr val="000000"/>
              </a:solidFill>
              <a:cs typeface="B Titr"/>
            </a:rPr>
            <a:pPr algn="ctr" rtl="1"/>
            <a:t>سد سازی</a:t>
          </a:fld>
          <a:endParaRPr lang="en-US" sz="3600">
            <a:ln>
              <a:solidFill>
                <a:schemeClr val="accent2">
                  <a:lumMod val="75000"/>
                </a:schemeClr>
              </a:solidFill>
            </a:ln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13</xdr:col>
      <xdr:colOff>95250</xdr:colOff>
      <xdr:row>7</xdr:row>
      <xdr:rowOff>47627</xdr:rowOff>
    </xdr:from>
    <xdr:to>
      <xdr:col>14</xdr:col>
      <xdr:colOff>297658</xdr:colOff>
      <xdr:row>9</xdr:row>
      <xdr:rowOff>71437</xdr:rowOff>
    </xdr:to>
    <xdr:sp macro="" textlink="$I$8">
      <xdr:nvSpPr>
        <xdr:cNvPr id="8" name="TextBox 7"/>
        <xdr:cNvSpPr txBox="1"/>
      </xdr:nvSpPr>
      <xdr:spPr>
        <a:xfrm>
          <a:off x="9943421342" y="1726408"/>
          <a:ext cx="809626" cy="511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6CB26CCB-E4BE-45F1-951B-359EFBC6E955}" type="TxLink">
            <a:rPr lang="en-US" sz="2000" b="0" i="0" u="none" strike="noStrike">
              <a:ln>
                <a:solidFill>
                  <a:schemeClr val="accent2">
                    <a:lumMod val="75000"/>
                  </a:schemeClr>
                </a:solidFill>
              </a:ln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15%</a:t>
          </a:fld>
          <a:endParaRPr lang="en-US" sz="4400">
            <a:ln>
              <a:solidFill>
                <a:schemeClr val="accent2">
                  <a:lumMod val="75000"/>
                </a:schemeClr>
              </a:solidFill>
            </a:ln>
            <a:solidFill>
              <a:schemeClr val="tx1">
                <a:lumMod val="75000"/>
                <a:lumOff val="25000"/>
              </a:schemeClr>
            </a:solidFill>
            <a:latin typeface="Impact" panose="020B080603090205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421822</xdr:colOff>
      <xdr:row>4</xdr:row>
      <xdr:rowOff>160052</xdr:rowOff>
    </xdr:from>
    <xdr:to>
      <xdr:col>14</xdr:col>
      <xdr:colOff>3910353</xdr:colOff>
      <xdr:row>16</xdr:row>
      <xdr:rowOff>96950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1700893</xdr:colOff>
      <xdr:row>9</xdr:row>
      <xdr:rowOff>0</xdr:rowOff>
    </xdr:from>
    <xdr:to>
      <xdr:col>14</xdr:col>
      <xdr:colOff>2013857</xdr:colOff>
      <xdr:row>10</xdr:row>
      <xdr:rowOff>122464</xdr:rowOff>
    </xdr:to>
    <xdr:sp macro="" textlink="">
      <xdr:nvSpPr>
        <xdr:cNvPr id="3" name="Oval 2"/>
        <xdr:cNvSpPr/>
      </xdr:nvSpPr>
      <xdr:spPr>
        <a:xfrm>
          <a:off x="9980681443" y="2057400"/>
          <a:ext cx="312964" cy="31296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14</xdr:col>
      <xdr:colOff>1401537</xdr:colOff>
      <xdr:row>11</xdr:row>
      <xdr:rowOff>68035</xdr:rowOff>
    </xdr:from>
    <xdr:to>
      <xdr:col>14</xdr:col>
      <xdr:colOff>2286001</xdr:colOff>
      <xdr:row>13</xdr:row>
      <xdr:rowOff>95250</xdr:rowOff>
    </xdr:to>
    <xdr:sp macro="" textlink="$I$7">
      <xdr:nvSpPr>
        <xdr:cNvPr id="4" name="TextBox 3"/>
        <xdr:cNvSpPr txBox="1"/>
      </xdr:nvSpPr>
      <xdr:spPr>
        <a:xfrm>
          <a:off x="9980409299" y="2506435"/>
          <a:ext cx="884464" cy="408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898748D5-6C6C-4EB7-A32B-A4EA46AAF4CD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90%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710141</xdr:colOff>
      <xdr:row>3</xdr:row>
      <xdr:rowOff>73024</xdr:rowOff>
    </xdr:from>
    <xdr:to>
      <xdr:col>14</xdr:col>
      <xdr:colOff>3958166</xdr:colOff>
      <xdr:row>16</xdr:row>
      <xdr:rowOff>128057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1483179</xdr:colOff>
      <xdr:row>8</xdr:row>
      <xdr:rowOff>54429</xdr:rowOff>
    </xdr:from>
    <xdr:to>
      <xdr:col>14</xdr:col>
      <xdr:colOff>1864179</xdr:colOff>
      <xdr:row>10</xdr:row>
      <xdr:rowOff>54429</xdr:rowOff>
    </xdr:to>
    <xdr:sp macro="" textlink="">
      <xdr:nvSpPr>
        <xdr:cNvPr id="6" name="Oval 5"/>
        <xdr:cNvSpPr/>
      </xdr:nvSpPr>
      <xdr:spPr>
        <a:xfrm>
          <a:off x="10025375464" y="1945822"/>
          <a:ext cx="381000" cy="381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14</xdr:col>
      <xdr:colOff>1047750</xdr:colOff>
      <xdr:row>11</xdr:row>
      <xdr:rowOff>68036</xdr:rowOff>
    </xdr:from>
    <xdr:to>
      <xdr:col>14</xdr:col>
      <xdr:colOff>2258786</xdr:colOff>
      <xdr:row>14</xdr:row>
      <xdr:rowOff>27214</xdr:rowOff>
    </xdr:to>
    <xdr:sp macro="" textlink="$I$7">
      <xdr:nvSpPr>
        <xdr:cNvPr id="7" name="TextBox 6"/>
        <xdr:cNvSpPr txBox="1"/>
      </xdr:nvSpPr>
      <xdr:spPr>
        <a:xfrm>
          <a:off x="10024980857" y="2530929"/>
          <a:ext cx="1211036" cy="5306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67EA445E-726F-402F-8681-556F79B65327}" type="TxLink">
            <a:rPr lang="en-US" sz="2000" b="1" i="0" u="none" strike="noStrike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Impact" panose="020B0806030902050204" pitchFamily="34" charset="0"/>
              <a:cs typeface="B Titr"/>
            </a:rPr>
            <a:pPr algn="ctr" rtl="1"/>
            <a:t>60%</a:t>
          </a:fld>
          <a:endParaRPr lang="en-US" sz="2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Impact" panose="020B080603090205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226219</xdr:colOff>
      <xdr:row>4</xdr:row>
      <xdr:rowOff>45244</xdr:rowOff>
    </xdr:from>
    <xdr:to>
      <xdr:col>14</xdr:col>
      <xdr:colOff>3524250</xdr:colOff>
      <xdr:row>15</xdr:row>
      <xdr:rowOff>23814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T19"/>
  <sheetViews>
    <sheetView showGridLines="0" rightToLeft="1" topLeftCell="E1" zoomScale="80" zoomScaleNormal="80" workbookViewId="0">
      <selection activeCell="G8" sqref="G8"/>
    </sheetView>
  </sheetViews>
  <sheetFormatPr defaultRowHeight="15" x14ac:dyDescent="0.25"/>
  <cols>
    <col min="1" max="5" width="2.42578125" customWidth="1"/>
    <col min="9" max="9" width="12.5703125" bestFit="1" customWidth="1"/>
    <col min="15" max="15" width="62.28515625" customWidth="1"/>
  </cols>
  <sheetData>
    <row r="1" spans="7:20" ht="15.75" thickBot="1" x14ac:dyDescent="0.3"/>
    <row r="2" spans="7:20" ht="30" thickTop="1" thickBot="1" x14ac:dyDescent="0.8">
      <c r="G2" s="13" t="s">
        <v>14</v>
      </c>
      <c r="H2" s="14"/>
      <c r="I2" s="14"/>
      <c r="J2" s="14"/>
      <c r="K2" s="14"/>
      <c r="L2" s="14"/>
      <c r="M2" s="14"/>
      <c r="N2" s="14"/>
      <c r="O2" s="15"/>
      <c r="Q2" s="24"/>
      <c r="R2" s="48" t="s">
        <v>41</v>
      </c>
      <c r="S2" s="49"/>
      <c r="T2" s="50"/>
    </row>
    <row r="3" spans="7:20" ht="11.25" customHeight="1" thickTop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20" ht="28.5" x14ac:dyDescent="0.75">
      <c r="G4" s="1"/>
      <c r="H4" s="2"/>
      <c r="I4" s="2"/>
      <c r="J4" s="2"/>
      <c r="K4" s="2"/>
      <c r="L4" s="2"/>
      <c r="M4" s="2"/>
      <c r="N4" s="2"/>
      <c r="O4" s="3"/>
      <c r="R4" s="1"/>
      <c r="S4" s="46" t="s">
        <v>25</v>
      </c>
      <c r="T4" s="3"/>
    </row>
    <row r="5" spans="7:20" ht="29.25" thickBot="1" x14ac:dyDescent="0.8">
      <c r="G5" s="7"/>
      <c r="H5" s="11" t="s">
        <v>0</v>
      </c>
      <c r="I5" s="10" t="s">
        <v>1</v>
      </c>
      <c r="J5" s="8"/>
      <c r="K5" s="8"/>
      <c r="L5" s="8"/>
      <c r="M5" s="8"/>
      <c r="N5" s="8"/>
      <c r="O5" s="9"/>
      <c r="R5" s="4"/>
      <c r="S5" s="47" t="s">
        <v>26</v>
      </c>
      <c r="T5" s="6"/>
    </row>
    <row r="6" spans="7:20" ht="29.25" thickBot="1" x14ac:dyDescent="0.8">
      <c r="G6" s="7"/>
      <c r="H6" s="12" t="s">
        <v>2</v>
      </c>
      <c r="I6" s="12">
        <v>1864</v>
      </c>
      <c r="J6" s="8"/>
      <c r="K6" s="8"/>
      <c r="L6" s="8"/>
      <c r="M6" s="8"/>
      <c r="N6" s="8"/>
      <c r="O6" s="9"/>
      <c r="R6" s="4"/>
      <c r="S6" s="47"/>
      <c r="T6" s="6"/>
    </row>
    <row r="7" spans="7:20" ht="23.25" thickBot="1" x14ac:dyDescent="0.3">
      <c r="G7" s="7"/>
      <c r="H7" s="12" t="s">
        <v>3</v>
      </c>
      <c r="I7" s="12">
        <v>1974</v>
      </c>
      <c r="J7" s="8"/>
      <c r="K7" s="8"/>
      <c r="L7" s="8"/>
      <c r="M7" s="8"/>
      <c r="N7" s="8"/>
      <c r="O7" s="9"/>
    </row>
    <row r="8" spans="7:20" ht="23.25" thickBot="1" x14ac:dyDescent="0.3">
      <c r="G8" s="7"/>
      <c r="H8" s="12" t="s">
        <v>4</v>
      </c>
      <c r="I8" s="12">
        <v>1081</v>
      </c>
      <c r="J8" s="8"/>
      <c r="K8" s="8"/>
      <c r="L8" s="8"/>
      <c r="M8" s="8"/>
      <c r="N8" s="8"/>
      <c r="O8" s="9"/>
    </row>
    <row r="9" spans="7:20" ht="23.25" thickBot="1" x14ac:dyDescent="0.3">
      <c r="G9" s="7"/>
      <c r="H9" s="12" t="s">
        <v>5</v>
      </c>
      <c r="I9" s="12">
        <v>1761</v>
      </c>
      <c r="J9" s="8"/>
      <c r="K9" s="8"/>
      <c r="L9" s="8"/>
      <c r="M9" s="8"/>
      <c r="N9" s="8"/>
      <c r="O9" s="9"/>
      <c r="Q9" s="40">
        <v>3</v>
      </c>
    </row>
    <row r="10" spans="7:20" ht="23.25" thickBot="1" x14ac:dyDescent="0.3">
      <c r="G10" s="7"/>
      <c r="H10" s="12" t="s">
        <v>6</v>
      </c>
      <c r="I10" s="12">
        <v>1289</v>
      </c>
      <c r="J10" s="8"/>
      <c r="K10" s="8"/>
      <c r="L10" s="8"/>
      <c r="M10" s="8"/>
      <c r="N10" s="8"/>
      <c r="O10" s="9"/>
    </row>
    <row r="11" spans="7:20" ht="23.25" thickBot="1" x14ac:dyDescent="0.3">
      <c r="G11" s="7"/>
      <c r="H11" s="12" t="s">
        <v>7</v>
      </c>
      <c r="I11" s="12">
        <v>1512</v>
      </c>
      <c r="J11" s="8"/>
      <c r="K11" s="8"/>
      <c r="L11" s="8"/>
      <c r="M11" s="8"/>
      <c r="N11" s="8"/>
      <c r="O11" s="9"/>
    </row>
    <row r="12" spans="7:20" ht="23.25" thickBot="1" x14ac:dyDescent="0.3">
      <c r="G12" s="7"/>
      <c r="H12" s="12" t="s">
        <v>8</v>
      </c>
      <c r="I12" s="12">
        <v>1292</v>
      </c>
      <c r="J12" s="8"/>
      <c r="K12" s="8"/>
      <c r="L12" s="8"/>
      <c r="M12" s="8"/>
      <c r="N12" s="8"/>
      <c r="O12" s="9"/>
    </row>
    <row r="13" spans="7:20" ht="23.25" thickBot="1" x14ac:dyDescent="0.3">
      <c r="G13" s="7"/>
      <c r="H13" s="12" t="s">
        <v>9</v>
      </c>
      <c r="I13" s="12">
        <v>1851</v>
      </c>
      <c r="J13" s="8"/>
      <c r="K13" s="8"/>
      <c r="L13" s="8"/>
      <c r="M13" s="8"/>
      <c r="N13" s="8"/>
      <c r="O13" s="9"/>
    </row>
    <row r="14" spans="7:20" ht="23.25" thickBot="1" x14ac:dyDescent="0.3">
      <c r="G14" s="7"/>
      <c r="H14" s="12" t="s">
        <v>10</v>
      </c>
      <c r="I14" s="12">
        <v>1413</v>
      </c>
      <c r="J14" s="8"/>
      <c r="K14" s="8"/>
      <c r="L14" s="8"/>
      <c r="M14" s="8"/>
      <c r="N14" s="8"/>
      <c r="O14" s="9"/>
    </row>
    <row r="15" spans="7:20" ht="23.25" thickBot="1" x14ac:dyDescent="0.3">
      <c r="G15" s="7"/>
      <c r="H15" s="12" t="s">
        <v>11</v>
      </c>
      <c r="I15" s="12">
        <v>1339</v>
      </c>
      <c r="J15" s="8"/>
      <c r="K15" s="8"/>
      <c r="L15" s="8"/>
      <c r="M15" s="8"/>
      <c r="N15" s="8"/>
      <c r="O15" s="9"/>
    </row>
    <row r="16" spans="7:20" ht="23.25" thickBot="1" x14ac:dyDescent="0.3">
      <c r="G16" s="7"/>
      <c r="H16" s="12" t="s">
        <v>12</v>
      </c>
      <c r="I16" s="12">
        <v>1530</v>
      </c>
      <c r="J16" s="8"/>
      <c r="K16" s="8"/>
      <c r="L16" s="8"/>
      <c r="M16" s="8"/>
      <c r="N16" s="8"/>
      <c r="O16" s="9"/>
    </row>
    <row r="17" spans="7:15" ht="23.25" thickBot="1" x14ac:dyDescent="0.3">
      <c r="G17" s="7"/>
      <c r="H17" s="12" t="s">
        <v>13</v>
      </c>
      <c r="I17" s="12">
        <v>1563</v>
      </c>
      <c r="J17" s="8"/>
      <c r="K17" s="8"/>
      <c r="L17" s="8"/>
      <c r="M17" s="8"/>
      <c r="N17" s="8"/>
      <c r="O17" s="9"/>
    </row>
    <row r="18" spans="7:15" x14ac:dyDescent="0.25">
      <c r="G18" s="7"/>
      <c r="H18" s="8"/>
      <c r="I18" s="8"/>
      <c r="J18" s="8"/>
      <c r="K18" s="8"/>
      <c r="L18" s="8"/>
      <c r="M18" s="8"/>
      <c r="N18" s="8"/>
      <c r="O18" s="9"/>
    </row>
    <row r="19" spans="7:15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S19"/>
  <sheetViews>
    <sheetView showGridLines="0" rightToLeft="1" tabSelected="1" zoomScale="80" zoomScaleNormal="80" workbookViewId="0">
      <selection activeCell="N13" sqref="N13"/>
    </sheetView>
  </sheetViews>
  <sheetFormatPr defaultRowHeight="15" x14ac:dyDescent="0.25"/>
  <cols>
    <col min="1" max="5" width="2.42578125" customWidth="1"/>
    <col min="8" max="8" width="9.28515625" bestFit="1" customWidth="1"/>
    <col min="9" max="9" width="12.5703125" bestFit="1" customWidth="1"/>
    <col min="12" max="12" width="7.140625" bestFit="1" customWidth="1"/>
    <col min="13" max="13" width="10.7109375" bestFit="1" customWidth="1"/>
    <col min="15" max="15" width="62.28515625" customWidth="1"/>
    <col min="17" max="17" width="12.5703125" bestFit="1" customWidth="1"/>
  </cols>
  <sheetData>
    <row r="1" spans="7:19" ht="15.75" thickBot="1" x14ac:dyDescent="0.3"/>
    <row r="2" spans="7:19" ht="28.5" x14ac:dyDescent="0.75">
      <c r="G2" s="13" t="s">
        <v>31</v>
      </c>
      <c r="H2" s="14"/>
      <c r="I2" s="14"/>
      <c r="J2" s="14"/>
      <c r="K2" s="14"/>
      <c r="L2" s="14"/>
      <c r="M2" s="14"/>
      <c r="N2" s="14"/>
      <c r="O2" s="15"/>
      <c r="P2" s="39"/>
      <c r="Q2" s="56"/>
      <c r="R2" s="39"/>
      <c r="S2" s="39"/>
    </row>
    <row r="3" spans="7:19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  <c r="P3" s="39"/>
      <c r="Q3" s="57" t="s">
        <v>28</v>
      </c>
      <c r="R3" s="57" t="s">
        <v>27</v>
      </c>
      <c r="S3" s="39"/>
    </row>
    <row r="4" spans="7:19" x14ac:dyDescent="0.25">
      <c r="G4" s="1"/>
      <c r="H4" s="2"/>
      <c r="I4" s="2"/>
      <c r="J4" s="2"/>
      <c r="K4" s="2"/>
      <c r="L4" s="2"/>
      <c r="M4" s="2"/>
      <c r="N4" s="2"/>
      <c r="O4" s="3"/>
      <c r="P4" s="39"/>
      <c r="Q4" s="57">
        <v>0.92091292735873431</v>
      </c>
      <c r="R4" s="57" t="s">
        <v>44</v>
      </c>
      <c r="S4" s="39"/>
    </row>
    <row r="5" spans="7:19" x14ac:dyDescent="0.25">
      <c r="G5" s="7"/>
      <c r="J5" s="8"/>
      <c r="K5" s="8"/>
      <c r="L5" s="8"/>
      <c r="M5" s="8"/>
      <c r="N5" s="8"/>
      <c r="O5" s="9"/>
      <c r="P5" s="39"/>
      <c r="Q5" s="57">
        <v>0.68936704449791741</v>
      </c>
      <c r="R5" s="57" t="s">
        <v>45</v>
      </c>
      <c r="S5" s="39"/>
    </row>
    <row r="6" spans="7:19" ht="23.25" thickBot="1" x14ac:dyDescent="0.3">
      <c r="G6" s="7"/>
      <c r="H6" s="11" t="s">
        <v>27</v>
      </c>
      <c r="I6" s="11" t="s">
        <v>28</v>
      </c>
      <c r="J6" s="26"/>
      <c r="K6" s="26"/>
      <c r="L6" s="26" t="s">
        <v>32</v>
      </c>
      <c r="M6" s="26" t="s">
        <v>33</v>
      </c>
      <c r="N6" s="8"/>
      <c r="O6" s="9"/>
      <c r="P6" s="39"/>
      <c r="Q6" s="57">
        <v>0.22103817722297781</v>
      </c>
      <c r="R6" s="57" t="s">
        <v>46</v>
      </c>
      <c r="S6" s="39"/>
    </row>
    <row r="7" spans="7:19" ht="23.25" thickBot="1" x14ac:dyDescent="0.3">
      <c r="G7" s="7"/>
      <c r="H7" s="12" t="s">
        <v>48</v>
      </c>
      <c r="I7" s="25">
        <f>INDEX(Q4:Q10,MATCH(H7,R4:R10,0))</f>
        <v>0.7105514879598076</v>
      </c>
      <c r="J7" s="27"/>
      <c r="K7" s="26"/>
      <c r="L7" s="29">
        <f>I7*100</f>
        <v>71.055148795980756</v>
      </c>
      <c r="M7" s="26">
        <v>20</v>
      </c>
      <c r="N7" s="8"/>
      <c r="O7" s="9"/>
      <c r="P7" s="39"/>
      <c r="Q7" s="57">
        <v>0.95406820253960423</v>
      </c>
      <c r="R7" s="57" t="s">
        <v>47</v>
      </c>
      <c r="S7" s="39"/>
    </row>
    <row r="8" spans="7:19" x14ac:dyDescent="0.25">
      <c r="G8" s="7"/>
      <c r="J8" s="27"/>
      <c r="K8" s="26"/>
      <c r="L8" s="30">
        <v>2</v>
      </c>
      <c r="M8" s="26">
        <v>20</v>
      </c>
      <c r="N8" s="8"/>
      <c r="O8" s="9"/>
      <c r="P8" s="39"/>
      <c r="Q8" s="57">
        <v>0.7105514879598076</v>
      </c>
      <c r="R8" s="57" t="s">
        <v>48</v>
      </c>
      <c r="S8" s="39"/>
    </row>
    <row r="9" spans="7:19" x14ac:dyDescent="0.25">
      <c r="G9" s="7"/>
      <c r="J9" s="27"/>
      <c r="K9" s="26"/>
      <c r="L9" s="30">
        <f>200-L8-L7</f>
        <v>126.94485120401924</v>
      </c>
      <c r="M9" s="26">
        <v>20</v>
      </c>
      <c r="N9" s="8"/>
      <c r="O9" s="9"/>
      <c r="P9" s="39"/>
      <c r="Q9" s="57">
        <v>0.2</v>
      </c>
      <c r="R9" s="57" t="s">
        <v>49</v>
      </c>
      <c r="S9" s="39"/>
    </row>
    <row r="10" spans="7:19" x14ac:dyDescent="0.25">
      <c r="G10" s="7"/>
      <c r="J10" s="27"/>
      <c r="K10" s="26"/>
      <c r="L10" s="29"/>
      <c r="M10" s="31">
        <v>20</v>
      </c>
      <c r="N10" s="8"/>
      <c r="O10" s="9"/>
      <c r="P10" s="39"/>
      <c r="Q10" s="57">
        <v>0.2</v>
      </c>
      <c r="R10" s="57" t="s">
        <v>50</v>
      </c>
      <c r="S10" s="39"/>
    </row>
    <row r="11" spans="7:19" x14ac:dyDescent="0.25">
      <c r="G11" s="7"/>
      <c r="J11" s="27"/>
      <c r="K11" s="26"/>
      <c r="L11" s="32"/>
      <c r="M11" s="31">
        <v>20</v>
      </c>
      <c r="N11" s="8"/>
      <c r="O11" s="9"/>
      <c r="P11" s="39"/>
      <c r="Q11" s="26"/>
      <c r="R11" s="26"/>
      <c r="S11" s="39"/>
    </row>
    <row r="12" spans="7:19" x14ac:dyDescent="0.25">
      <c r="G12" s="7"/>
      <c r="J12" s="27"/>
      <c r="K12" s="26"/>
      <c r="L12" s="32"/>
      <c r="M12" s="26">
        <f>5*20</f>
        <v>100</v>
      </c>
      <c r="N12" s="8"/>
      <c r="O12" s="9"/>
      <c r="P12" s="39"/>
      <c r="Q12" s="26"/>
      <c r="R12" s="26"/>
      <c r="S12" s="39"/>
    </row>
    <row r="13" spans="7:19" x14ac:dyDescent="0.25">
      <c r="G13" s="7"/>
      <c r="J13" s="27"/>
      <c r="K13" s="26"/>
      <c r="L13" s="8"/>
      <c r="M13" s="8"/>
      <c r="N13" s="8"/>
      <c r="O13" s="9"/>
      <c r="P13" s="39"/>
      <c r="Q13" s="39"/>
      <c r="R13" s="39"/>
      <c r="S13" s="39"/>
    </row>
    <row r="14" spans="7:19" x14ac:dyDescent="0.25">
      <c r="G14" s="7"/>
      <c r="J14" s="27"/>
      <c r="K14" s="26"/>
      <c r="L14" s="8"/>
      <c r="M14" s="8"/>
      <c r="N14" s="8"/>
      <c r="O14" s="9"/>
      <c r="P14" s="39"/>
      <c r="Q14" s="39"/>
      <c r="R14" s="39"/>
      <c r="S14" s="39"/>
    </row>
    <row r="15" spans="7:19" x14ac:dyDescent="0.25">
      <c r="G15" s="7"/>
      <c r="J15" s="27"/>
      <c r="K15" s="26"/>
      <c r="L15" s="8"/>
      <c r="M15" s="8"/>
      <c r="N15" s="8"/>
      <c r="O15" s="9"/>
      <c r="P15" s="39"/>
      <c r="Q15" s="39"/>
      <c r="R15" s="39"/>
      <c r="S15" s="39"/>
    </row>
    <row r="16" spans="7:19" x14ac:dyDescent="0.25">
      <c r="G16" s="7"/>
      <c r="J16" s="27"/>
      <c r="K16" s="26"/>
      <c r="L16" s="8"/>
      <c r="M16" s="8"/>
      <c r="N16" s="8"/>
      <c r="O16" s="9"/>
    </row>
    <row r="17" spans="7:15" x14ac:dyDescent="0.25">
      <c r="G17" s="7"/>
      <c r="J17" s="27"/>
      <c r="K17" s="26"/>
      <c r="L17" s="8"/>
      <c r="M17" s="8"/>
      <c r="N17" s="8"/>
      <c r="O17" s="9"/>
    </row>
    <row r="18" spans="7:15" x14ac:dyDescent="0.25">
      <c r="G18" s="7"/>
      <c r="H18" s="8"/>
      <c r="I18" s="8"/>
      <c r="J18" s="8"/>
      <c r="K18" s="8"/>
      <c r="L18" s="8"/>
      <c r="M18" s="8"/>
      <c r="N18" s="8"/>
      <c r="O18" s="9"/>
    </row>
    <row r="19" spans="7:15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dataValidations count="1">
    <dataValidation type="list" allowBlank="1" showInputMessage="1" showErrorMessage="1" sqref="H7">
      <formula1>$R$4:$R$10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zoomScale="80" zoomScaleNormal="80" workbookViewId="0">
      <selection activeCell="I8" sqref="I8"/>
    </sheetView>
  </sheetViews>
  <sheetFormatPr defaultRowHeight="15" x14ac:dyDescent="0.25"/>
  <cols>
    <col min="1" max="5" width="2.42578125" customWidth="1"/>
    <col min="8" max="8" width="9.28515625" bestFit="1" customWidth="1"/>
    <col min="9" max="9" width="12.5703125" bestFit="1" customWidth="1"/>
    <col min="12" max="12" width="11.42578125" bestFit="1" customWidth="1"/>
    <col min="13" max="13" width="10.7109375" bestFit="1" customWidth="1"/>
    <col min="15" max="15" width="62.28515625" customWidth="1"/>
  </cols>
  <sheetData>
    <row r="1" spans="7:17" ht="15.75" thickBot="1" x14ac:dyDescent="0.3"/>
    <row r="2" spans="7:17" ht="28.5" x14ac:dyDescent="0.75">
      <c r="G2" s="13" t="s">
        <v>35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5">
      <c r="G4" s="1"/>
      <c r="H4" s="2"/>
      <c r="I4" s="2"/>
      <c r="J4" s="2"/>
      <c r="K4" s="2"/>
      <c r="L4" s="2"/>
      <c r="M4" s="2"/>
      <c r="N4" s="2"/>
      <c r="O4" s="3"/>
    </row>
    <row r="5" spans="7:17" x14ac:dyDescent="0.25">
      <c r="G5" s="7"/>
      <c r="J5" s="8"/>
      <c r="K5" s="8"/>
      <c r="L5" s="8"/>
      <c r="M5" s="8"/>
      <c r="N5" s="8"/>
      <c r="O5" s="9"/>
    </row>
    <row r="6" spans="7:17" ht="23.25" thickBot="1" x14ac:dyDescent="0.3">
      <c r="G6" s="7"/>
      <c r="H6" s="11" t="s">
        <v>27</v>
      </c>
      <c r="I6" s="11" t="s">
        <v>28</v>
      </c>
      <c r="J6" s="26"/>
      <c r="K6" s="34"/>
      <c r="L6" s="26" t="s">
        <v>38</v>
      </c>
      <c r="M6" s="39">
        <v>5</v>
      </c>
      <c r="N6" s="33"/>
      <c r="O6" s="9"/>
    </row>
    <row r="7" spans="7:17" ht="23.25" thickBot="1" x14ac:dyDescent="0.3">
      <c r="G7" s="7"/>
      <c r="H7" s="12" t="s">
        <v>29</v>
      </c>
      <c r="I7" s="25">
        <v>0.15</v>
      </c>
      <c r="J7" s="27"/>
      <c r="K7" s="34"/>
      <c r="L7" s="29" t="s">
        <v>37</v>
      </c>
      <c r="M7" s="39">
        <f>100-M8</f>
        <v>85</v>
      </c>
      <c r="N7" s="33"/>
      <c r="O7" s="9"/>
    </row>
    <row r="8" spans="7:17" x14ac:dyDescent="0.25">
      <c r="G8" s="7"/>
      <c r="J8" s="27"/>
      <c r="K8" s="34"/>
      <c r="L8" s="30" t="s">
        <v>28</v>
      </c>
      <c r="M8" s="39">
        <f>I7*100</f>
        <v>15</v>
      </c>
      <c r="N8" s="33"/>
      <c r="O8" s="9"/>
    </row>
    <row r="9" spans="7:17" x14ac:dyDescent="0.25">
      <c r="G9" s="7"/>
      <c r="J9" s="27"/>
      <c r="K9" s="34"/>
      <c r="L9" s="30" t="s">
        <v>36</v>
      </c>
      <c r="M9" s="39">
        <v>5</v>
      </c>
      <c r="N9" s="33"/>
      <c r="O9" s="9"/>
    </row>
    <row r="10" spans="7:17" x14ac:dyDescent="0.25">
      <c r="G10" s="7"/>
      <c r="J10" s="27"/>
      <c r="K10" s="34"/>
      <c r="L10" s="29"/>
      <c r="M10" s="31"/>
      <c r="N10" s="33"/>
      <c r="O10" s="9"/>
    </row>
    <row r="11" spans="7:17" x14ac:dyDescent="0.25">
      <c r="G11" s="7"/>
      <c r="J11" s="27"/>
      <c r="K11" s="34"/>
      <c r="L11" s="32"/>
      <c r="M11" s="26"/>
      <c r="N11" s="33"/>
      <c r="O11" s="9"/>
    </row>
    <row r="12" spans="7:17" x14ac:dyDescent="0.25">
      <c r="G12" s="7"/>
      <c r="J12" s="27"/>
      <c r="K12" s="34"/>
      <c r="L12" s="38"/>
      <c r="M12" s="34"/>
      <c r="N12" s="33"/>
      <c r="O12" s="9"/>
    </row>
    <row r="13" spans="7:17" x14ac:dyDescent="0.25">
      <c r="G13" s="7"/>
      <c r="J13" s="27"/>
      <c r="K13" s="33"/>
      <c r="L13" s="33"/>
      <c r="M13" s="33"/>
      <c r="N13" s="33"/>
      <c r="O13" s="9"/>
    </row>
    <row r="14" spans="7:17" x14ac:dyDescent="0.25">
      <c r="G14" s="7"/>
      <c r="J14" s="27"/>
      <c r="K14" s="33"/>
      <c r="L14" s="33"/>
      <c r="M14" s="33"/>
      <c r="N14" s="33"/>
      <c r="O14" s="9"/>
    </row>
    <row r="15" spans="7:17" x14ac:dyDescent="0.25">
      <c r="G15" s="7"/>
      <c r="J15" s="27"/>
      <c r="K15" s="33"/>
      <c r="L15" s="33"/>
      <c r="M15" s="33"/>
      <c r="N15" s="33"/>
      <c r="O15" s="9"/>
    </row>
    <row r="16" spans="7:17" x14ac:dyDescent="0.25">
      <c r="G16" s="7"/>
      <c r="J16" s="27"/>
      <c r="K16" s="33"/>
      <c r="L16" s="33"/>
      <c r="M16" s="33"/>
      <c r="N16" s="33"/>
      <c r="O16" s="9"/>
    </row>
    <row r="17" spans="7:15" x14ac:dyDescent="0.25">
      <c r="G17" s="7"/>
      <c r="J17" s="27"/>
      <c r="K17" s="33"/>
      <c r="L17" s="33"/>
      <c r="M17" s="33"/>
      <c r="N17" s="33"/>
      <c r="O17" s="9"/>
    </row>
    <row r="18" spans="7:15" x14ac:dyDescent="0.25">
      <c r="G18" s="7"/>
      <c r="H18" s="8"/>
      <c r="I18" s="8"/>
      <c r="J18" s="8"/>
      <c r="K18" s="8"/>
      <c r="L18" s="8"/>
      <c r="M18" s="8"/>
      <c r="N18" s="8"/>
      <c r="O18" s="9"/>
    </row>
    <row r="19" spans="7:15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zoomScale="70" zoomScaleNormal="70" workbookViewId="0">
      <selection activeCell="L14" sqref="L14"/>
    </sheetView>
  </sheetViews>
  <sheetFormatPr defaultRowHeight="15" x14ac:dyDescent="0.25"/>
  <cols>
    <col min="1" max="5" width="2.42578125" customWidth="1"/>
    <col min="8" max="8" width="9.28515625" bestFit="1" customWidth="1"/>
    <col min="9" max="9" width="12.5703125" bestFit="1" customWidth="1"/>
    <col min="12" max="12" width="11.42578125" bestFit="1" customWidth="1"/>
    <col min="13" max="13" width="10.7109375" bestFit="1" customWidth="1"/>
    <col min="15" max="15" width="62.28515625" customWidth="1"/>
  </cols>
  <sheetData>
    <row r="1" spans="7:17" ht="15.75" thickBot="1" x14ac:dyDescent="0.3"/>
    <row r="2" spans="7:17" ht="28.5" x14ac:dyDescent="0.75">
      <c r="G2" s="13" t="s">
        <v>35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5">
      <c r="G4" s="1"/>
      <c r="H4" s="2"/>
      <c r="I4" s="2"/>
      <c r="J4" s="2"/>
      <c r="K4" s="2"/>
      <c r="L4" s="2"/>
      <c r="M4" s="2"/>
      <c r="N4" s="2"/>
      <c r="O4" s="3"/>
    </row>
    <row r="5" spans="7:17" x14ac:dyDescent="0.25">
      <c r="G5" s="7"/>
      <c r="J5" s="8"/>
      <c r="K5" s="8"/>
      <c r="L5" s="8"/>
      <c r="M5" s="8"/>
      <c r="N5" s="8"/>
      <c r="O5" s="9"/>
    </row>
    <row r="6" spans="7:17" ht="23.25" thickBot="1" x14ac:dyDescent="0.3">
      <c r="G6" s="7"/>
      <c r="H6" s="11" t="s">
        <v>27</v>
      </c>
      <c r="I6" s="11" t="s">
        <v>28</v>
      </c>
      <c r="J6" s="26"/>
      <c r="K6" s="34"/>
      <c r="L6" s="42" t="s">
        <v>38</v>
      </c>
      <c r="M6" s="43">
        <v>5</v>
      </c>
      <c r="N6" s="33"/>
      <c r="O6" s="9"/>
    </row>
    <row r="7" spans="7:17" ht="23.25" thickBot="1" x14ac:dyDescent="0.3">
      <c r="G7" s="7"/>
      <c r="H7" s="12" t="s">
        <v>29</v>
      </c>
      <c r="I7" s="25">
        <v>0.6</v>
      </c>
      <c r="J7" s="27"/>
      <c r="K7" s="34"/>
      <c r="L7" s="44" t="s">
        <v>37</v>
      </c>
      <c r="M7" s="43">
        <f>100-M8</f>
        <v>40</v>
      </c>
      <c r="N7" s="33"/>
      <c r="O7" s="9"/>
    </row>
    <row r="8" spans="7:17" ht="22.5" x14ac:dyDescent="0.25">
      <c r="G8" s="7"/>
      <c r="J8" s="27"/>
      <c r="K8" s="34"/>
      <c r="L8" s="45" t="s">
        <v>28</v>
      </c>
      <c r="M8" s="43">
        <f>I7*100</f>
        <v>60</v>
      </c>
      <c r="N8" s="33"/>
      <c r="O8" s="9"/>
    </row>
    <row r="9" spans="7:17" ht="22.5" x14ac:dyDescent="0.25">
      <c r="G9" s="7"/>
      <c r="J9" s="27"/>
      <c r="K9" s="34"/>
      <c r="L9" s="45" t="s">
        <v>36</v>
      </c>
      <c r="M9" s="43">
        <v>5</v>
      </c>
      <c r="N9" s="33"/>
      <c r="O9" s="9"/>
    </row>
    <row r="10" spans="7:17" x14ac:dyDescent="0.25">
      <c r="G10" s="7"/>
      <c r="J10" s="27"/>
      <c r="K10" s="34"/>
      <c r="L10" s="29"/>
      <c r="M10" s="31"/>
      <c r="N10" s="33"/>
      <c r="O10" s="9"/>
    </row>
    <row r="11" spans="7:17" x14ac:dyDescent="0.25">
      <c r="G11" s="7"/>
      <c r="J11" s="27"/>
      <c r="K11" s="34"/>
      <c r="L11" s="32"/>
      <c r="M11" s="26"/>
      <c r="N11" s="33"/>
      <c r="O11" s="9"/>
    </row>
    <row r="12" spans="7:17" x14ac:dyDescent="0.25">
      <c r="G12" s="7"/>
      <c r="J12" s="27"/>
      <c r="K12" s="34"/>
      <c r="L12" s="38"/>
      <c r="M12" s="34"/>
      <c r="N12" s="33"/>
      <c r="O12" s="9"/>
    </row>
    <row r="13" spans="7:17" x14ac:dyDescent="0.25">
      <c r="G13" s="7"/>
      <c r="J13" s="27"/>
      <c r="K13" s="33"/>
      <c r="L13" s="33"/>
      <c r="M13" s="33"/>
      <c r="N13" s="33"/>
      <c r="O13" s="9"/>
    </row>
    <row r="14" spans="7:17" x14ac:dyDescent="0.25">
      <c r="G14" s="7"/>
      <c r="J14" s="27"/>
      <c r="K14" s="33"/>
      <c r="L14" s="33"/>
      <c r="M14" s="33"/>
      <c r="N14" s="33"/>
      <c r="O14" s="9"/>
    </row>
    <row r="15" spans="7:17" x14ac:dyDescent="0.25">
      <c r="G15" s="7"/>
      <c r="J15" s="27"/>
      <c r="K15" s="33"/>
      <c r="L15" s="33"/>
      <c r="M15" s="33"/>
      <c r="N15" s="33"/>
      <c r="O15" s="9"/>
    </row>
    <row r="16" spans="7:17" x14ac:dyDescent="0.25">
      <c r="G16" s="7"/>
      <c r="J16" s="27"/>
      <c r="K16" s="33"/>
      <c r="L16" s="33"/>
      <c r="M16" s="33"/>
      <c r="N16" s="33"/>
      <c r="O16" s="9"/>
    </row>
    <row r="17" spans="7:15" x14ac:dyDescent="0.25">
      <c r="G17" s="7"/>
      <c r="J17" s="27"/>
      <c r="K17" s="33"/>
      <c r="L17" s="33"/>
      <c r="M17" s="33"/>
      <c r="N17" s="33"/>
      <c r="O17" s="9"/>
    </row>
    <row r="18" spans="7:15" x14ac:dyDescent="0.25">
      <c r="G18" s="7"/>
      <c r="H18" s="8"/>
      <c r="I18" s="8"/>
      <c r="J18" s="8"/>
      <c r="K18" s="8"/>
      <c r="L18" s="8"/>
      <c r="M18" s="8"/>
      <c r="N18" s="8"/>
      <c r="O18" s="9"/>
    </row>
    <row r="19" spans="7:15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zoomScale="80" zoomScaleNormal="80" workbookViewId="0">
      <selection activeCell="M16" sqref="M16"/>
    </sheetView>
  </sheetViews>
  <sheetFormatPr defaultRowHeight="15" x14ac:dyDescent="0.25"/>
  <cols>
    <col min="1" max="5" width="2.42578125" customWidth="1"/>
    <col min="8" max="8" width="9.28515625" bestFit="1" customWidth="1"/>
    <col min="9" max="9" width="12.5703125" bestFit="1" customWidth="1"/>
    <col min="12" max="12" width="11.42578125" bestFit="1" customWidth="1"/>
    <col min="13" max="13" width="10.7109375" bestFit="1" customWidth="1"/>
    <col min="15" max="15" width="62.28515625" customWidth="1"/>
  </cols>
  <sheetData>
    <row r="1" spans="7:17" ht="15.75" thickBot="1" x14ac:dyDescent="0.3"/>
    <row r="2" spans="7:17" ht="28.5" x14ac:dyDescent="0.75">
      <c r="G2" s="13" t="s">
        <v>35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5">
      <c r="G4" s="1"/>
      <c r="H4" s="2"/>
      <c r="I4" s="2"/>
      <c r="J4" s="2"/>
      <c r="K4" s="2"/>
      <c r="L4" s="2"/>
      <c r="M4" s="2"/>
      <c r="N4" s="2"/>
      <c r="O4" s="3"/>
    </row>
    <row r="5" spans="7:17" x14ac:dyDescent="0.25">
      <c r="G5" s="7"/>
      <c r="J5" s="8"/>
      <c r="K5" s="8"/>
      <c r="L5" s="8"/>
      <c r="M5" s="8"/>
      <c r="N5" s="8"/>
      <c r="O5" s="9"/>
    </row>
    <row r="6" spans="7:17" ht="23.25" thickBot="1" x14ac:dyDescent="0.3">
      <c r="G6" s="7"/>
      <c r="H6" s="11" t="s">
        <v>27</v>
      </c>
      <c r="I6" s="11" t="s">
        <v>28</v>
      </c>
      <c r="J6" s="26"/>
      <c r="K6" s="34"/>
      <c r="L6" s="34" t="s">
        <v>38</v>
      </c>
      <c r="M6">
        <v>5</v>
      </c>
      <c r="N6" s="33"/>
      <c r="O6" s="9"/>
    </row>
    <row r="7" spans="7:17" ht="23.25" thickBot="1" x14ac:dyDescent="0.3">
      <c r="G7" s="7"/>
      <c r="H7" s="12" t="s">
        <v>29</v>
      </c>
      <c r="I7" s="25">
        <v>0.65</v>
      </c>
      <c r="J7" s="27"/>
      <c r="K7" s="34"/>
      <c r="L7" s="36" t="s">
        <v>37</v>
      </c>
      <c r="M7">
        <f>100-M8</f>
        <v>35</v>
      </c>
      <c r="N7" s="33"/>
      <c r="O7" s="9"/>
    </row>
    <row r="8" spans="7:17" x14ac:dyDescent="0.25">
      <c r="G8" s="7"/>
      <c r="J8" s="27"/>
      <c r="K8" s="34"/>
      <c r="L8" s="37" t="s">
        <v>28</v>
      </c>
      <c r="M8">
        <f>I7*100</f>
        <v>65</v>
      </c>
      <c r="N8" s="33"/>
      <c r="O8" s="9"/>
    </row>
    <row r="9" spans="7:17" x14ac:dyDescent="0.25">
      <c r="G9" s="7"/>
      <c r="J9" s="27"/>
      <c r="K9" s="34"/>
      <c r="L9" s="37" t="s">
        <v>36</v>
      </c>
      <c r="M9">
        <v>5</v>
      </c>
      <c r="N9" s="33"/>
      <c r="O9" s="9"/>
    </row>
    <row r="10" spans="7:17" x14ac:dyDescent="0.25">
      <c r="G10" s="7"/>
      <c r="J10" s="27"/>
      <c r="K10" s="34"/>
      <c r="L10" s="36"/>
      <c r="M10" s="35"/>
      <c r="N10" s="33"/>
      <c r="O10" s="9"/>
    </row>
    <row r="11" spans="7:17" x14ac:dyDescent="0.25">
      <c r="G11" s="7"/>
      <c r="J11" s="27"/>
      <c r="K11" s="34"/>
      <c r="L11" s="38"/>
      <c r="M11" s="34"/>
      <c r="N11" s="33"/>
      <c r="O11" s="9"/>
    </row>
    <row r="12" spans="7:17" x14ac:dyDescent="0.25">
      <c r="G12" s="7"/>
      <c r="J12" s="27"/>
      <c r="K12" s="34"/>
      <c r="L12" s="38"/>
      <c r="M12" s="34"/>
      <c r="N12" s="33"/>
      <c r="O12" s="9"/>
    </row>
    <row r="13" spans="7:17" x14ac:dyDescent="0.25">
      <c r="G13" s="7"/>
      <c r="J13" s="27"/>
      <c r="K13" s="33"/>
      <c r="L13" s="33"/>
      <c r="M13" s="33"/>
      <c r="N13" s="33"/>
      <c r="O13" s="9"/>
    </row>
    <row r="14" spans="7:17" x14ac:dyDescent="0.25">
      <c r="G14" s="7"/>
      <c r="J14" s="27"/>
      <c r="K14" s="33"/>
      <c r="L14" s="33"/>
      <c r="M14" s="33"/>
      <c r="N14" s="33"/>
      <c r="O14" s="9"/>
    </row>
    <row r="15" spans="7:17" x14ac:dyDescent="0.25">
      <c r="G15" s="7"/>
      <c r="J15" s="27"/>
      <c r="K15" s="33"/>
      <c r="L15" s="33"/>
      <c r="M15" s="33"/>
      <c r="N15" s="33"/>
      <c r="O15" s="9"/>
    </row>
    <row r="16" spans="7:17" x14ac:dyDescent="0.25">
      <c r="G16" s="7"/>
      <c r="J16" s="27"/>
      <c r="K16" s="33"/>
      <c r="L16" s="33"/>
      <c r="M16" s="33"/>
      <c r="N16" s="33"/>
      <c r="O16" s="9"/>
    </row>
    <row r="17" spans="7:15" x14ac:dyDescent="0.25">
      <c r="G17" s="7"/>
      <c r="J17" s="27"/>
      <c r="K17" s="33"/>
      <c r="L17" s="33"/>
      <c r="M17" s="33"/>
      <c r="N17" s="33"/>
      <c r="O17" s="9"/>
    </row>
    <row r="18" spans="7:15" x14ac:dyDescent="0.25">
      <c r="G18" s="7"/>
      <c r="H18" s="8"/>
      <c r="I18" s="8"/>
      <c r="J18" s="8"/>
      <c r="K18" s="8"/>
      <c r="L18" s="8"/>
      <c r="M18" s="8"/>
      <c r="N18" s="8"/>
      <c r="O18" s="9"/>
    </row>
    <row r="19" spans="7:15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T19"/>
  <sheetViews>
    <sheetView showGridLines="0" rightToLeft="1" topLeftCell="G1" zoomScale="90" zoomScaleNormal="90" workbookViewId="0">
      <selection activeCell="P8" sqref="P8"/>
    </sheetView>
  </sheetViews>
  <sheetFormatPr defaultRowHeight="15" x14ac:dyDescent="0.25"/>
  <cols>
    <col min="1" max="5" width="2.42578125" customWidth="1"/>
    <col min="9" max="9" width="12.5703125" bestFit="1" customWidth="1"/>
    <col min="15" max="15" width="62.28515625" customWidth="1"/>
  </cols>
  <sheetData>
    <row r="1" spans="7:20" ht="15.75" thickBot="1" x14ac:dyDescent="0.3"/>
    <row r="2" spans="7:20" ht="28.5" x14ac:dyDescent="0.75">
      <c r="G2" s="13" t="s">
        <v>14</v>
      </c>
      <c r="H2" s="14"/>
      <c r="I2" s="14"/>
      <c r="J2" s="14"/>
      <c r="K2" s="14"/>
      <c r="L2" s="14"/>
      <c r="M2" s="14"/>
      <c r="N2" s="14"/>
      <c r="O2" s="15"/>
      <c r="Q2" s="24"/>
    </row>
    <row r="3" spans="7:20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20" x14ac:dyDescent="0.25">
      <c r="G4" s="1"/>
      <c r="H4" s="2"/>
      <c r="I4" s="2"/>
      <c r="J4" s="2"/>
      <c r="K4" s="2"/>
      <c r="L4" s="2"/>
      <c r="M4" s="2"/>
      <c r="N4" s="2"/>
      <c r="O4" s="3"/>
    </row>
    <row r="5" spans="7:20" ht="23.25" thickBot="1" x14ac:dyDescent="0.65">
      <c r="G5" s="7"/>
      <c r="H5" s="11" t="s">
        <v>0</v>
      </c>
      <c r="I5" s="10" t="s">
        <v>1</v>
      </c>
      <c r="J5" s="8"/>
      <c r="K5" s="8"/>
      <c r="L5" s="8"/>
      <c r="M5" s="8"/>
      <c r="N5" s="8"/>
      <c r="O5" s="9"/>
    </row>
    <row r="6" spans="7:20" ht="47.25" thickBot="1" x14ac:dyDescent="0.75">
      <c r="G6" s="7"/>
      <c r="H6" s="12" t="s">
        <v>2</v>
      </c>
      <c r="I6" s="12">
        <v>1864</v>
      </c>
      <c r="J6" s="8"/>
      <c r="K6" s="8"/>
      <c r="L6" s="8"/>
      <c r="M6" s="8"/>
      <c r="N6" s="8"/>
      <c r="O6" s="9"/>
      <c r="S6" s="41"/>
      <c r="T6" s="40">
        <v>4</v>
      </c>
    </row>
    <row r="7" spans="7:20" ht="23.25" thickBot="1" x14ac:dyDescent="0.3">
      <c r="G7" s="7"/>
      <c r="H7" s="12" t="s">
        <v>3</v>
      </c>
      <c r="I7" s="12">
        <v>1974</v>
      </c>
      <c r="J7" s="8"/>
      <c r="K7" s="8"/>
      <c r="L7" s="8"/>
      <c r="M7" s="8"/>
      <c r="N7" s="8"/>
      <c r="O7" s="9"/>
    </row>
    <row r="8" spans="7:20" ht="23.25" thickBot="1" x14ac:dyDescent="0.3">
      <c r="G8" s="7"/>
      <c r="H8" s="12" t="s">
        <v>4</v>
      </c>
      <c r="I8" s="12">
        <v>1081</v>
      </c>
      <c r="J8" s="8"/>
      <c r="K8" s="8"/>
      <c r="L8" s="8"/>
      <c r="M8" s="8"/>
      <c r="N8" s="8"/>
      <c r="O8" s="9"/>
      <c r="P8" t="s">
        <v>40</v>
      </c>
    </row>
    <row r="9" spans="7:20" ht="23.25" thickBot="1" x14ac:dyDescent="0.3">
      <c r="G9" s="7"/>
      <c r="H9" s="12" t="s">
        <v>5</v>
      </c>
      <c r="I9" s="12">
        <v>1761</v>
      </c>
      <c r="J9" s="8"/>
      <c r="K9" s="8"/>
      <c r="L9" s="8"/>
      <c r="M9" s="8"/>
      <c r="N9" s="8"/>
      <c r="O9" s="9"/>
    </row>
    <row r="10" spans="7:20" ht="23.25" thickBot="1" x14ac:dyDescent="0.3">
      <c r="G10" s="7"/>
      <c r="H10" s="12" t="s">
        <v>6</v>
      </c>
      <c r="I10" s="12">
        <v>1289</v>
      </c>
      <c r="J10" s="8"/>
      <c r="K10" s="8"/>
      <c r="L10" s="8"/>
      <c r="M10" s="8"/>
      <c r="N10" s="8"/>
      <c r="O10" s="9"/>
    </row>
    <row r="11" spans="7:20" ht="23.25" thickBot="1" x14ac:dyDescent="0.3">
      <c r="G11" s="7"/>
      <c r="H11" s="12" t="s">
        <v>7</v>
      </c>
      <c r="I11" s="12">
        <v>1512</v>
      </c>
      <c r="J11" s="8"/>
      <c r="K11" s="8"/>
      <c r="L11" s="8"/>
      <c r="M11" s="8"/>
      <c r="N11" s="8"/>
      <c r="O11" s="9"/>
    </row>
    <row r="12" spans="7:20" ht="23.25" thickBot="1" x14ac:dyDescent="0.3">
      <c r="G12" s="7"/>
      <c r="H12" s="12" t="s">
        <v>8</v>
      </c>
      <c r="I12" s="12">
        <v>1292</v>
      </c>
      <c r="J12" s="8"/>
      <c r="K12" s="8"/>
      <c r="L12" s="8"/>
      <c r="M12" s="8"/>
      <c r="N12" s="8"/>
      <c r="O12" s="9"/>
    </row>
    <row r="13" spans="7:20" ht="23.25" thickBot="1" x14ac:dyDescent="0.3">
      <c r="G13" s="7"/>
      <c r="H13" s="12" t="s">
        <v>9</v>
      </c>
      <c r="I13" s="12">
        <v>1851</v>
      </c>
      <c r="J13" s="8"/>
      <c r="K13" s="8"/>
      <c r="L13" s="8"/>
      <c r="M13" s="8"/>
      <c r="N13" s="8"/>
      <c r="O13" s="9"/>
    </row>
    <row r="14" spans="7:20" ht="23.25" thickBot="1" x14ac:dyDescent="0.3">
      <c r="G14" s="7"/>
      <c r="H14" s="12" t="s">
        <v>10</v>
      </c>
      <c r="I14" s="12">
        <v>1413</v>
      </c>
      <c r="J14" s="8"/>
      <c r="K14" s="8"/>
      <c r="L14" s="8"/>
      <c r="M14" s="8"/>
      <c r="N14" s="8"/>
      <c r="O14" s="9"/>
    </row>
    <row r="15" spans="7:20" ht="23.25" thickBot="1" x14ac:dyDescent="0.3">
      <c r="G15" s="7"/>
      <c r="H15" s="12" t="s">
        <v>11</v>
      </c>
      <c r="I15" s="12">
        <v>1339</v>
      </c>
      <c r="J15" s="8"/>
      <c r="K15" s="8"/>
      <c r="L15" s="8"/>
      <c r="M15" s="8"/>
      <c r="N15" s="8"/>
      <c r="O15" s="9"/>
    </row>
    <row r="16" spans="7:20" ht="23.25" thickBot="1" x14ac:dyDescent="0.3">
      <c r="G16" s="7"/>
      <c r="H16" s="12" t="s">
        <v>12</v>
      </c>
      <c r="I16" s="12">
        <v>1530</v>
      </c>
      <c r="J16" s="8"/>
      <c r="K16" s="8"/>
      <c r="L16" s="8"/>
      <c r="M16" s="8"/>
      <c r="N16" s="8"/>
      <c r="O16" s="9"/>
    </row>
    <row r="17" spans="7:15" ht="23.25" thickBot="1" x14ac:dyDescent="0.3">
      <c r="G17" s="7"/>
      <c r="H17" s="12" t="s">
        <v>13</v>
      </c>
      <c r="I17" s="12">
        <v>1563</v>
      </c>
      <c r="J17" s="8"/>
      <c r="K17" s="8"/>
      <c r="L17" s="8"/>
      <c r="M17" s="8"/>
      <c r="N17" s="8"/>
      <c r="O17" s="9"/>
    </row>
    <row r="18" spans="7:15" x14ac:dyDescent="0.25">
      <c r="G18" s="7"/>
      <c r="H18" s="8"/>
      <c r="I18" s="8"/>
      <c r="J18" s="8"/>
      <c r="K18" s="8"/>
      <c r="L18" s="8"/>
      <c r="M18" s="8"/>
      <c r="N18" s="8"/>
      <c r="O18" s="9"/>
    </row>
    <row r="19" spans="7:15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G1:O19"/>
  <sheetViews>
    <sheetView showGridLines="0" rightToLeft="1" zoomScale="70" zoomScaleNormal="70" workbookViewId="0">
      <selection activeCell="D7" sqref="D7"/>
    </sheetView>
  </sheetViews>
  <sheetFormatPr defaultRowHeight="15" x14ac:dyDescent="0.25"/>
  <cols>
    <col min="1" max="5" width="2.42578125" customWidth="1"/>
    <col min="8" max="13" width="9.85546875" customWidth="1"/>
    <col min="15" max="15" width="89.5703125" customWidth="1"/>
  </cols>
  <sheetData>
    <row r="1" spans="7:15" ht="15.75" thickBot="1" x14ac:dyDescent="0.3"/>
    <row r="2" spans="7:15" ht="28.5" x14ac:dyDescent="0.75">
      <c r="G2" s="13" t="s">
        <v>20</v>
      </c>
      <c r="H2" s="14"/>
      <c r="I2" s="14"/>
      <c r="J2" s="14"/>
      <c r="K2" s="14"/>
      <c r="L2" s="14"/>
      <c r="M2" s="14"/>
      <c r="N2" s="14"/>
      <c r="O2" s="15"/>
    </row>
    <row r="3" spans="7:15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5" x14ac:dyDescent="0.25">
      <c r="G4" s="1"/>
      <c r="H4" s="2"/>
      <c r="I4" s="2"/>
      <c r="J4" s="2"/>
      <c r="K4" s="2"/>
      <c r="L4" s="2"/>
      <c r="M4" s="2"/>
      <c r="N4" s="2"/>
      <c r="O4" s="3"/>
    </row>
    <row r="5" spans="7:15" ht="39" customHeight="1" thickBot="1" x14ac:dyDescent="0.65">
      <c r="G5" s="7"/>
      <c r="H5" s="21"/>
      <c r="I5" s="19" t="s">
        <v>15</v>
      </c>
      <c r="J5" s="11" t="s">
        <v>16</v>
      </c>
      <c r="K5" s="11" t="s">
        <v>17</v>
      </c>
      <c r="L5" s="11" t="s">
        <v>18</v>
      </c>
      <c r="M5" s="11" t="s">
        <v>19</v>
      </c>
      <c r="N5" s="11" t="s">
        <v>43</v>
      </c>
      <c r="O5" s="9"/>
    </row>
    <row r="6" spans="7:15" ht="23.25" thickBot="1" x14ac:dyDescent="0.3">
      <c r="G6" s="7"/>
      <c r="H6" s="12" t="s">
        <v>2</v>
      </c>
      <c r="I6" s="12">
        <v>181</v>
      </c>
      <c r="J6" s="12">
        <v>122</v>
      </c>
      <c r="K6" s="12">
        <v>118</v>
      </c>
      <c r="L6" s="12">
        <v>131</v>
      </c>
      <c r="M6" s="12">
        <f>SUM(I6:L6)</f>
        <v>552</v>
      </c>
      <c r="N6" s="12">
        <f>AVERAGE(I6:L6)</f>
        <v>138</v>
      </c>
      <c r="O6" s="9"/>
    </row>
    <row r="7" spans="7:15" ht="23.25" thickBot="1" x14ac:dyDescent="0.3">
      <c r="G7" s="7"/>
      <c r="H7" s="12" t="s">
        <v>3</v>
      </c>
      <c r="I7" s="12">
        <v>194</v>
      </c>
      <c r="J7" s="12">
        <v>105</v>
      </c>
      <c r="K7" s="12">
        <v>182</v>
      </c>
      <c r="L7" s="12">
        <v>170</v>
      </c>
      <c r="M7" s="12">
        <f t="shared" ref="M7:M17" si="0">SUM(I7:L7)</f>
        <v>651</v>
      </c>
      <c r="N7" s="12">
        <f t="shared" ref="N7:N17" si="1">AVERAGE(I7:L7)</f>
        <v>162.75</v>
      </c>
      <c r="O7" s="9"/>
    </row>
    <row r="8" spans="7:15" ht="23.25" thickBot="1" x14ac:dyDescent="0.3">
      <c r="G8" s="7"/>
      <c r="H8" s="12" t="s">
        <v>4</v>
      </c>
      <c r="I8" s="12">
        <v>114</v>
      </c>
      <c r="J8" s="12">
        <v>126</v>
      </c>
      <c r="K8" s="12">
        <v>194</v>
      </c>
      <c r="L8" s="12">
        <v>169</v>
      </c>
      <c r="M8" s="12">
        <f t="shared" si="0"/>
        <v>603</v>
      </c>
      <c r="N8" s="12">
        <f t="shared" si="1"/>
        <v>150.75</v>
      </c>
      <c r="O8" s="9"/>
    </row>
    <row r="9" spans="7:15" ht="23.25" thickBot="1" x14ac:dyDescent="0.3">
      <c r="G9" s="7"/>
      <c r="H9" s="12" t="s">
        <v>5</v>
      </c>
      <c r="I9" s="12">
        <v>113</v>
      </c>
      <c r="J9" s="12">
        <v>145</v>
      </c>
      <c r="K9" s="12">
        <v>100</v>
      </c>
      <c r="L9" s="12">
        <v>144</v>
      </c>
      <c r="M9" s="12">
        <f t="shared" si="0"/>
        <v>502</v>
      </c>
      <c r="N9" s="12">
        <f t="shared" si="1"/>
        <v>125.5</v>
      </c>
      <c r="O9" s="9"/>
    </row>
    <row r="10" spans="7:15" ht="23.25" thickBot="1" x14ac:dyDescent="0.3">
      <c r="G10" s="7"/>
      <c r="H10" s="12" t="s">
        <v>6</v>
      </c>
      <c r="I10" s="12">
        <v>108</v>
      </c>
      <c r="J10" s="12">
        <v>180</v>
      </c>
      <c r="K10" s="12">
        <v>128</v>
      </c>
      <c r="L10" s="12">
        <v>146</v>
      </c>
      <c r="M10" s="12">
        <f t="shared" si="0"/>
        <v>562</v>
      </c>
      <c r="N10" s="12">
        <f t="shared" si="1"/>
        <v>140.5</v>
      </c>
      <c r="O10" s="9"/>
    </row>
    <row r="11" spans="7:15" ht="23.25" thickBot="1" x14ac:dyDescent="0.3">
      <c r="G11" s="7"/>
      <c r="H11" s="12" t="s">
        <v>7</v>
      </c>
      <c r="I11" s="12">
        <v>132</v>
      </c>
      <c r="J11" s="12">
        <v>194</v>
      </c>
      <c r="K11" s="12">
        <v>169</v>
      </c>
      <c r="L11" s="12">
        <v>192</v>
      </c>
      <c r="M11" s="12">
        <f t="shared" si="0"/>
        <v>687</v>
      </c>
      <c r="N11" s="12">
        <f t="shared" si="1"/>
        <v>171.75</v>
      </c>
      <c r="O11" s="9"/>
    </row>
    <row r="12" spans="7:15" ht="23.25" thickBot="1" x14ac:dyDescent="0.3">
      <c r="G12" s="7"/>
      <c r="H12" s="12" t="s">
        <v>8</v>
      </c>
      <c r="I12" s="12">
        <v>165</v>
      </c>
      <c r="J12" s="12">
        <v>194</v>
      </c>
      <c r="K12" s="12">
        <v>150</v>
      </c>
      <c r="L12" s="12">
        <v>129</v>
      </c>
      <c r="M12" s="12">
        <f t="shared" si="0"/>
        <v>638</v>
      </c>
      <c r="N12" s="12">
        <f t="shared" si="1"/>
        <v>159.5</v>
      </c>
      <c r="O12" s="9"/>
    </row>
    <row r="13" spans="7:15" ht="23.25" thickBot="1" x14ac:dyDescent="0.3">
      <c r="G13" s="7"/>
      <c r="H13" s="12" t="s">
        <v>9</v>
      </c>
      <c r="I13" s="12">
        <v>145</v>
      </c>
      <c r="J13" s="12">
        <v>199</v>
      </c>
      <c r="K13" s="12">
        <v>148</v>
      </c>
      <c r="L13" s="12">
        <v>169</v>
      </c>
      <c r="M13" s="12">
        <f t="shared" si="0"/>
        <v>661</v>
      </c>
      <c r="N13" s="12">
        <f t="shared" si="1"/>
        <v>165.25</v>
      </c>
      <c r="O13" s="9"/>
    </row>
    <row r="14" spans="7:15" ht="23.25" thickBot="1" x14ac:dyDescent="0.3">
      <c r="G14" s="7"/>
      <c r="H14" s="12" t="s">
        <v>10</v>
      </c>
      <c r="I14" s="12">
        <v>169</v>
      </c>
      <c r="J14" s="12">
        <v>155</v>
      </c>
      <c r="K14" s="12">
        <v>189</v>
      </c>
      <c r="L14" s="12">
        <v>177</v>
      </c>
      <c r="M14" s="12">
        <f t="shared" si="0"/>
        <v>690</v>
      </c>
      <c r="N14" s="12">
        <f t="shared" si="1"/>
        <v>172.5</v>
      </c>
      <c r="O14" s="9"/>
    </row>
    <row r="15" spans="7:15" ht="23.25" thickBot="1" x14ac:dyDescent="0.3">
      <c r="G15" s="7"/>
      <c r="H15" s="12" t="s">
        <v>11</v>
      </c>
      <c r="I15" s="12">
        <v>200</v>
      </c>
      <c r="J15" s="12">
        <v>180</v>
      </c>
      <c r="K15" s="12">
        <v>101</v>
      </c>
      <c r="L15" s="12">
        <v>113</v>
      </c>
      <c r="M15" s="12">
        <f t="shared" si="0"/>
        <v>594</v>
      </c>
      <c r="N15" s="12">
        <f t="shared" si="1"/>
        <v>148.5</v>
      </c>
      <c r="O15" s="9"/>
    </row>
    <row r="16" spans="7:15" ht="23.25" thickBot="1" x14ac:dyDescent="0.3">
      <c r="G16" s="7"/>
      <c r="H16" s="12" t="s">
        <v>12</v>
      </c>
      <c r="I16" s="12">
        <v>153</v>
      </c>
      <c r="J16" s="12">
        <v>167</v>
      </c>
      <c r="K16" s="12">
        <v>176</v>
      </c>
      <c r="L16" s="12">
        <v>100</v>
      </c>
      <c r="M16" s="12">
        <f t="shared" si="0"/>
        <v>596</v>
      </c>
      <c r="N16" s="12">
        <f t="shared" si="1"/>
        <v>149</v>
      </c>
      <c r="O16" s="9"/>
    </row>
    <row r="17" spans="7:15" ht="23.25" thickBot="1" x14ac:dyDescent="0.3">
      <c r="G17" s="7"/>
      <c r="H17" s="12" t="s">
        <v>13</v>
      </c>
      <c r="I17" s="12">
        <v>145</v>
      </c>
      <c r="J17" s="12">
        <v>123</v>
      </c>
      <c r="K17" s="12">
        <v>113</v>
      </c>
      <c r="L17" s="12">
        <v>134</v>
      </c>
      <c r="M17" s="12">
        <f t="shared" si="0"/>
        <v>515</v>
      </c>
      <c r="N17" s="12">
        <f t="shared" si="1"/>
        <v>128.75</v>
      </c>
      <c r="O17" s="9"/>
    </row>
    <row r="18" spans="7:15" ht="23.25" thickBot="1" x14ac:dyDescent="0.3">
      <c r="G18" s="7"/>
      <c r="H18" s="20" t="s">
        <v>19</v>
      </c>
      <c r="I18" s="12">
        <f>SUM(I6:I17)</f>
        <v>1819</v>
      </c>
      <c r="J18" s="12">
        <f t="shared" ref="J18:M18" si="2">SUM(J6:J17)</f>
        <v>1890</v>
      </c>
      <c r="K18" s="12">
        <f t="shared" si="2"/>
        <v>1768</v>
      </c>
      <c r="L18" s="12">
        <f t="shared" si="2"/>
        <v>1774</v>
      </c>
      <c r="M18" s="12">
        <f t="shared" si="2"/>
        <v>7251</v>
      </c>
      <c r="N18" s="8"/>
      <c r="O18" s="9"/>
    </row>
    <row r="19" spans="7:15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G1:S19"/>
  <sheetViews>
    <sheetView showGridLines="0" rightToLeft="1" topLeftCell="D1" zoomScale="70" zoomScaleNormal="70" workbookViewId="0">
      <selection activeCell="G3" sqref="G3"/>
    </sheetView>
  </sheetViews>
  <sheetFormatPr defaultRowHeight="15" x14ac:dyDescent="0.25"/>
  <cols>
    <col min="1" max="5" width="2.42578125" customWidth="1"/>
    <col min="9" max="9" width="9" customWidth="1"/>
    <col min="15" max="15" width="89.5703125" customWidth="1"/>
  </cols>
  <sheetData>
    <row r="1" spans="7:19" ht="15.75" thickBot="1" x14ac:dyDescent="0.3"/>
    <row r="2" spans="7:19" ht="28.5" x14ac:dyDescent="0.75">
      <c r="G2" s="13" t="s">
        <v>42</v>
      </c>
      <c r="H2" s="14"/>
      <c r="I2" s="14"/>
      <c r="J2" s="14"/>
      <c r="K2" s="14"/>
      <c r="L2" s="14"/>
      <c r="M2" s="14"/>
      <c r="N2" s="14"/>
      <c r="O2" s="15"/>
    </row>
    <row r="3" spans="7:19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9" x14ac:dyDescent="0.25">
      <c r="G4" s="1"/>
      <c r="H4" s="2"/>
      <c r="I4" s="2"/>
      <c r="J4" s="2"/>
      <c r="K4" s="2"/>
      <c r="L4" s="2"/>
      <c r="M4" s="2"/>
      <c r="N4" s="2"/>
      <c r="O4" s="3"/>
    </row>
    <row r="5" spans="7:19" ht="39" customHeight="1" thickBot="1" x14ac:dyDescent="0.65">
      <c r="G5" s="7"/>
      <c r="H5" s="21"/>
      <c r="I5" s="19" t="s">
        <v>15</v>
      </c>
      <c r="J5" s="11" t="s">
        <v>16</v>
      </c>
      <c r="K5" s="11" t="s">
        <v>17</v>
      </c>
      <c r="L5" s="11" t="s">
        <v>18</v>
      </c>
      <c r="M5" s="11" t="s">
        <v>19</v>
      </c>
      <c r="N5" s="8"/>
      <c r="O5" s="9"/>
      <c r="S5" s="11" t="s">
        <v>39</v>
      </c>
    </row>
    <row r="6" spans="7:19" ht="23.25" thickBot="1" x14ac:dyDescent="0.3">
      <c r="G6" s="7"/>
      <c r="H6" s="12" t="s">
        <v>2</v>
      </c>
      <c r="I6" s="12">
        <v>181</v>
      </c>
      <c r="J6" s="12">
        <v>122</v>
      </c>
      <c r="K6" s="12">
        <v>118</v>
      </c>
      <c r="L6" s="12">
        <v>131</v>
      </c>
      <c r="M6" s="12">
        <f>SUM(I6:L6)</f>
        <v>552</v>
      </c>
      <c r="N6" s="8"/>
      <c r="O6" s="9"/>
      <c r="S6" s="12">
        <v>159</v>
      </c>
    </row>
    <row r="7" spans="7:19" ht="23.25" thickBot="1" x14ac:dyDescent="0.3">
      <c r="G7" s="7"/>
      <c r="H7" s="12" t="s">
        <v>3</v>
      </c>
      <c r="I7" s="12">
        <v>194</v>
      </c>
      <c r="J7" s="12">
        <v>105</v>
      </c>
      <c r="K7" s="12">
        <v>182</v>
      </c>
      <c r="L7" s="12">
        <v>170</v>
      </c>
      <c r="M7" s="12">
        <f t="shared" ref="M7:M17" si="0">SUM(I7:L7)</f>
        <v>651</v>
      </c>
      <c r="N7" s="8"/>
      <c r="O7" s="9"/>
      <c r="S7" s="12">
        <v>114</v>
      </c>
    </row>
    <row r="8" spans="7:19" ht="23.25" thickBot="1" x14ac:dyDescent="0.3">
      <c r="G8" s="7"/>
      <c r="H8" s="12" t="s">
        <v>4</v>
      </c>
      <c r="I8" s="12">
        <v>114</v>
      </c>
      <c r="J8" s="12">
        <v>126</v>
      </c>
      <c r="K8" s="12">
        <v>194</v>
      </c>
      <c r="L8" s="12">
        <v>169</v>
      </c>
      <c r="M8" s="12">
        <f t="shared" si="0"/>
        <v>603</v>
      </c>
      <c r="N8" s="8"/>
      <c r="O8" s="9"/>
      <c r="S8" s="12">
        <v>113</v>
      </c>
    </row>
    <row r="9" spans="7:19" ht="23.25" thickBot="1" x14ac:dyDescent="0.3">
      <c r="G9" s="7"/>
      <c r="H9" s="12" t="s">
        <v>5</v>
      </c>
      <c r="I9" s="12">
        <v>113</v>
      </c>
      <c r="J9" s="12">
        <v>145</v>
      </c>
      <c r="K9" s="12">
        <v>100</v>
      </c>
      <c r="L9" s="12">
        <v>144</v>
      </c>
      <c r="M9" s="12">
        <f t="shared" si="0"/>
        <v>502</v>
      </c>
      <c r="N9" s="8"/>
      <c r="O9" s="9"/>
      <c r="S9" s="12">
        <v>142</v>
      </c>
    </row>
    <row r="10" spans="7:19" ht="23.25" thickBot="1" x14ac:dyDescent="0.3">
      <c r="G10" s="7"/>
      <c r="H10" s="12" t="s">
        <v>6</v>
      </c>
      <c r="I10" s="12">
        <v>108</v>
      </c>
      <c r="J10" s="12">
        <v>180</v>
      </c>
      <c r="K10" s="12">
        <v>128</v>
      </c>
      <c r="L10" s="12">
        <v>146</v>
      </c>
      <c r="M10" s="12">
        <f t="shared" si="0"/>
        <v>562</v>
      </c>
      <c r="N10" s="8"/>
      <c r="O10" s="9"/>
      <c r="S10" s="12">
        <v>159</v>
      </c>
    </row>
    <row r="11" spans="7:19" ht="23.25" thickBot="1" x14ac:dyDescent="0.3">
      <c r="G11" s="7"/>
      <c r="H11" s="12" t="s">
        <v>7</v>
      </c>
      <c r="I11" s="12">
        <v>132</v>
      </c>
      <c r="J11" s="12">
        <v>194</v>
      </c>
      <c r="K11" s="12">
        <v>169</v>
      </c>
      <c r="L11" s="12">
        <v>192</v>
      </c>
      <c r="M11" s="12">
        <f t="shared" si="0"/>
        <v>687</v>
      </c>
      <c r="N11" s="8"/>
      <c r="O11" s="9"/>
      <c r="S11" s="12">
        <v>121</v>
      </c>
    </row>
    <row r="12" spans="7:19" ht="23.25" thickBot="1" x14ac:dyDescent="0.3">
      <c r="G12" s="7"/>
      <c r="H12" s="12" t="s">
        <v>8</v>
      </c>
      <c r="I12" s="12">
        <v>165</v>
      </c>
      <c r="J12" s="12">
        <v>194</v>
      </c>
      <c r="K12" s="12">
        <v>150</v>
      </c>
      <c r="L12" s="12">
        <v>129</v>
      </c>
      <c r="M12" s="12">
        <f t="shared" si="0"/>
        <v>638</v>
      </c>
      <c r="N12" s="8"/>
      <c r="O12" s="9"/>
      <c r="S12" s="12">
        <v>174</v>
      </c>
    </row>
    <row r="13" spans="7:19" ht="23.25" thickBot="1" x14ac:dyDescent="0.3">
      <c r="G13" s="7"/>
      <c r="H13" s="12" t="s">
        <v>9</v>
      </c>
      <c r="I13" s="12">
        <v>145</v>
      </c>
      <c r="J13" s="12">
        <v>199</v>
      </c>
      <c r="K13" s="12">
        <v>148</v>
      </c>
      <c r="L13" s="12">
        <v>169</v>
      </c>
      <c r="M13" s="12">
        <f t="shared" si="0"/>
        <v>661</v>
      </c>
      <c r="N13" s="8"/>
      <c r="O13" s="9"/>
      <c r="S13" s="12">
        <v>169</v>
      </c>
    </row>
    <row r="14" spans="7:19" ht="23.25" thickBot="1" x14ac:dyDescent="0.3">
      <c r="G14" s="7"/>
      <c r="H14" s="12" t="s">
        <v>10</v>
      </c>
      <c r="I14" s="12">
        <v>169</v>
      </c>
      <c r="J14" s="12">
        <v>155</v>
      </c>
      <c r="K14" s="12">
        <v>189</v>
      </c>
      <c r="L14" s="12">
        <v>177</v>
      </c>
      <c r="M14" s="12">
        <f t="shared" si="0"/>
        <v>690</v>
      </c>
      <c r="N14" s="8"/>
      <c r="O14" s="9"/>
      <c r="S14" s="12">
        <v>183</v>
      </c>
    </row>
    <row r="15" spans="7:19" ht="23.25" thickBot="1" x14ac:dyDescent="0.3">
      <c r="G15" s="7"/>
      <c r="H15" s="12" t="s">
        <v>11</v>
      </c>
      <c r="I15" s="12">
        <v>200</v>
      </c>
      <c r="J15" s="12">
        <v>180</v>
      </c>
      <c r="K15" s="12">
        <v>101</v>
      </c>
      <c r="L15" s="12">
        <v>113</v>
      </c>
      <c r="M15" s="12">
        <f t="shared" si="0"/>
        <v>594</v>
      </c>
      <c r="N15" s="8"/>
      <c r="O15" s="9"/>
      <c r="S15" s="12">
        <v>119</v>
      </c>
    </row>
    <row r="16" spans="7:19" ht="23.25" thickBot="1" x14ac:dyDescent="0.3">
      <c r="G16" s="7"/>
      <c r="H16" s="12" t="s">
        <v>12</v>
      </c>
      <c r="I16" s="12">
        <v>153</v>
      </c>
      <c r="J16" s="12">
        <v>167</v>
      </c>
      <c r="K16" s="12">
        <v>176</v>
      </c>
      <c r="L16" s="12">
        <v>100</v>
      </c>
      <c r="M16" s="12">
        <f t="shared" si="0"/>
        <v>596</v>
      </c>
      <c r="N16" s="8"/>
      <c r="O16" s="9"/>
      <c r="S16" s="12">
        <v>128</v>
      </c>
    </row>
    <row r="17" spans="7:19" ht="23.25" thickBot="1" x14ac:dyDescent="0.3">
      <c r="G17" s="7"/>
      <c r="H17" s="12" t="s">
        <v>13</v>
      </c>
      <c r="I17" s="12">
        <v>145</v>
      </c>
      <c r="J17" s="12">
        <v>123</v>
      </c>
      <c r="K17" s="12">
        <v>113</v>
      </c>
      <c r="L17" s="12">
        <v>134</v>
      </c>
      <c r="M17" s="12">
        <f t="shared" si="0"/>
        <v>515</v>
      </c>
      <c r="N17" s="8"/>
      <c r="O17" s="9"/>
      <c r="S17" s="12">
        <v>197</v>
      </c>
    </row>
    <row r="18" spans="7:19" ht="23.25" thickBot="1" x14ac:dyDescent="0.3">
      <c r="G18" s="7"/>
      <c r="H18" s="20" t="s">
        <v>19</v>
      </c>
      <c r="I18" s="12">
        <f>SUM(I6:I17)</f>
        <v>1819</v>
      </c>
      <c r="J18" s="12">
        <f t="shared" ref="J18:M18" si="1">SUM(J6:J17)</f>
        <v>1890</v>
      </c>
      <c r="K18" s="12">
        <f t="shared" si="1"/>
        <v>1768</v>
      </c>
      <c r="L18" s="12">
        <f t="shared" si="1"/>
        <v>1774</v>
      </c>
      <c r="M18" s="12">
        <f t="shared" si="1"/>
        <v>7251</v>
      </c>
      <c r="N18" s="8"/>
      <c r="O18" s="9"/>
    </row>
    <row r="19" spans="7:19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O105"/>
  <sheetViews>
    <sheetView showGridLines="0" rightToLeft="1" zoomScale="70" zoomScaleNormal="70" workbookViewId="0">
      <selection activeCell="J6" sqref="J6"/>
    </sheetView>
  </sheetViews>
  <sheetFormatPr defaultRowHeight="15" x14ac:dyDescent="0.25"/>
  <cols>
    <col min="1" max="5" width="2.42578125" customWidth="1"/>
    <col min="9" max="9" width="9" customWidth="1"/>
    <col min="15" max="15" width="89.5703125" customWidth="1"/>
  </cols>
  <sheetData>
    <row r="1" spans="7:15" ht="15.75" thickBot="1" x14ac:dyDescent="0.3"/>
    <row r="2" spans="7:15" ht="28.5" x14ac:dyDescent="0.75">
      <c r="G2" s="13" t="s">
        <v>21</v>
      </c>
      <c r="H2" s="14"/>
      <c r="I2" s="14"/>
      <c r="J2" s="14"/>
      <c r="K2" s="14"/>
      <c r="L2" s="14"/>
      <c r="M2" s="14"/>
      <c r="N2" s="14"/>
      <c r="O2" s="15"/>
    </row>
    <row r="3" spans="7:15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5" x14ac:dyDescent="0.25">
      <c r="G4" s="1"/>
      <c r="H4" s="2"/>
      <c r="I4" s="2"/>
      <c r="J4" s="2"/>
      <c r="K4" s="2"/>
      <c r="L4" s="2"/>
      <c r="M4" s="2"/>
      <c r="N4" s="2"/>
      <c r="O4" s="3"/>
    </row>
    <row r="5" spans="7:15" ht="39" customHeight="1" thickBot="1" x14ac:dyDescent="0.3">
      <c r="G5" s="7"/>
      <c r="H5" s="11" t="s">
        <v>22</v>
      </c>
      <c r="I5" s="11" t="s">
        <v>23</v>
      </c>
      <c r="N5" s="8"/>
      <c r="O5" s="23" t="s">
        <v>24</v>
      </c>
    </row>
    <row r="6" spans="7:15" ht="23.25" thickBot="1" x14ac:dyDescent="0.3">
      <c r="G6" s="7"/>
      <c r="H6" s="12">
        <v>13.87</v>
      </c>
      <c r="I6" s="22">
        <v>192.37689999999998</v>
      </c>
      <c r="N6" s="8"/>
      <c r="O6" s="9"/>
    </row>
    <row r="7" spans="7:15" ht="23.25" thickBot="1" x14ac:dyDescent="0.3">
      <c r="G7" s="7"/>
      <c r="H7" s="12">
        <v>-5.19</v>
      </c>
      <c r="I7" s="22">
        <v>26.936100000000003</v>
      </c>
      <c r="N7" s="8"/>
      <c r="O7" s="9"/>
    </row>
    <row r="8" spans="7:15" ht="23.25" thickBot="1" x14ac:dyDescent="0.3">
      <c r="G8" s="7"/>
      <c r="H8" s="12">
        <v>18.27</v>
      </c>
      <c r="I8" s="22">
        <v>333.79289999999997</v>
      </c>
      <c r="N8" s="8"/>
      <c r="O8" s="9"/>
    </row>
    <row r="9" spans="7:15" ht="23.25" thickBot="1" x14ac:dyDescent="0.3">
      <c r="G9" s="7"/>
      <c r="H9" s="12">
        <v>-3.92</v>
      </c>
      <c r="I9" s="22">
        <v>15.366399999999999</v>
      </c>
      <c r="N9" s="8"/>
      <c r="O9" s="9"/>
    </row>
    <row r="10" spans="7:15" ht="23.25" thickBot="1" x14ac:dyDescent="0.3">
      <c r="G10" s="7"/>
      <c r="H10" s="12">
        <v>9.93</v>
      </c>
      <c r="I10" s="22">
        <v>98.604900000000001</v>
      </c>
      <c r="N10" s="8"/>
      <c r="O10" s="9"/>
    </row>
    <row r="11" spans="7:15" ht="23.25" thickBot="1" x14ac:dyDescent="0.3">
      <c r="G11" s="7"/>
      <c r="H11" s="12">
        <v>-16.96</v>
      </c>
      <c r="I11" s="22">
        <v>287.64160000000004</v>
      </c>
      <c r="N11" s="8"/>
      <c r="O11" s="9"/>
    </row>
    <row r="12" spans="7:15" ht="23.25" thickBot="1" x14ac:dyDescent="0.3">
      <c r="G12" s="7"/>
      <c r="H12" s="12">
        <v>-3.04</v>
      </c>
      <c r="I12" s="22">
        <v>9.2416</v>
      </c>
      <c r="N12" s="8"/>
      <c r="O12" s="9"/>
    </row>
    <row r="13" spans="7:15" ht="23.25" thickBot="1" x14ac:dyDescent="0.3">
      <c r="G13" s="7"/>
      <c r="H13" s="12">
        <v>11.1</v>
      </c>
      <c r="I13" s="22">
        <v>123.21</v>
      </c>
      <c r="N13" s="8"/>
      <c r="O13" s="9"/>
    </row>
    <row r="14" spans="7:15" ht="23.25" thickBot="1" x14ac:dyDescent="0.3">
      <c r="G14" s="7"/>
      <c r="H14" s="12">
        <v>13.02</v>
      </c>
      <c r="I14" s="22">
        <v>169.5204</v>
      </c>
      <c r="N14" s="8"/>
      <c r="O14" s="9"/>
    </row>
    <row r="15" spans="7:15" ht="23.25" thickBot="1" x14ac:dyDescent="0.3">
      <c r="G15" s="7"/>
      <c r="H15" s="12">
        <v>11.46</v>
      </c>
      <c r="I15" s="22">
        <v>131.33160000000001</v>
      </c>
      <c r="N15" s="8"/>
      <c r="O15" s="9"/>
    </row>
    <row r="16" spans="7:15" ht="23.25" thickBot="1" x14ac:dyDescent="0.3">
      <c r="G16" s="7"/>
      <c r="H16" s="12">
        <v>-16.29</v>
      </c>
      <c r="I16" s="22">
        <v>265.36409999999995</v>
      </c>
      <c r="N16" s="8"/>
      <c r="O16" s="9"/>
    </row>
    <row r="17" spans="7:15" ht="23.25" thickBot="1" x14ac:dyDescent="0.3">
      <c r="G17" s="7"/>
      <c r="H17" s="12">
        <v>16.96</v>
      </c>
      <c r="I17" s="22">
        <v>287.64160000000004</v>
      </c>
      <c r="N17" s="8"/>
      <c r="O17" s="9"/>
    </row>
    <row r="18" spans="7:15" ht="23.25" thickBot="1" x14ac:dyDescent="0.3">
      <c r="G18" s="7"/>
      <c r="H18" s="12">
        <v>16.22</v>
      </c>
      <c r="I18" s="22">
        <v>263.08839999999998</v>
      </c>
      <c r="N18" s="8"/>
      <c r="O18" s="9"/>
    </row>
    <row r="19" spans="7:15" ht="23.25" thickBot="1" x14ac:dyDescent="0.3">
      <c r="H19" s="12">
        <v>-8.48</v>
      </c>
      <c r="I19" s="22">
        <v>71.91040000000001</v>
      </c>
    </row>
    <row r="20" spans="7:15" ht="23.25" thickBot="1" x14ac:dyDescent="0.3">
      <c r="H20" s="12">
        <v>10.07</v>
      </c>
      <c r="I20" s="22">
        <v>101.40490000000001</v>
      </c>
    </row>
    <row r="21" spans="7:15" ht="23.25" thickBot="1" x14ac:dyDescent="0.3">
      <c r="H21" s="12">
        <v>-10.42</v>
      </c>
      <c r="I21" s="22">
        <v>108.57639999999999</v>
      </c>
    </row>
    <row r="22" spans="7:15" ht="23.25" thickBot="1" x14ac:dyDescent="0.3">
      <c r="H22" s="12">
        <v>16.71</v>
      </c>
      <c r="I22" s="22">
        <v>279.22410000000002</v>
      </c>
    </row>
    <row r="23" spans="7:15" ht="23.25" thickBot="1" x14ac:dyDescent="0.3">
      <c r="H23" s="12">
        <v>-4.5999999999999996</v>
      </c>
      <c r="I23" s="22">
        <v>21.159999999999997</v>
      </c>
    </row>
    <row r="24" spans="7:15" ht="23.25" thickBot="1" x14ac:dyDescent="0.3">
      <c r="H24" s="12">
        <v>15.34</v>
      </c>
      <c r="I24" s="22">
        <v>235.31559999999999</v>
      </c>
    </row>
    <row r="25" spans="7:15" ht="23.25" thickBot="1" x14ac:dyDescent="0.3">
      <c r="H25" s="12">
        <v>-1.34</v>
      </c>
      <c r="I25" s="22">
        <v>1.7956000000000003</v>
      </c>
    </row>
    <row r="26" spans="7:15" ht="23.25" thickBot="1" x14ac:dyDescent="0.3">
      <c r="H26" s="12">
        <v>18.940000000000001</v>
      </c>
      <c r="I26" s="22">
        <v>358.72360000000003</v>
      </c>
    </row>
    <row r="27" spans="7:15" ht="23.25" thickBot="1" x14ac:dyDescent="0.3">
      <c r="H27" s="12">
        <v>19.96</v>
      </c>
      <c r="I27" s="22">
        <v>398.40160000000003</v>
      </c>
    </row>
    <row r="28" spans="7:15" ht="23.25" thickBot="1" x14ac:dyDescent="0.3">
      <c r="H28" s="12">
        <v>-3.98</v>
      </c>
      <c r="I28" s="22">
        <v>15.840400000000001</v>
      </c>
    </row>
    <row r="29" spans="7:15" ht="23.25" thickBot="1" x14ac:dyDescent="0.3">
      <c r="H29" s="12">
        <v>3.17</v>
      </c>
      <c r="I29" s="22">
        <v>10.0489</v>
      </c>
    </row>
    <row r="30" spans="7:15" ht="23.25" thickBot="1" x14ac:dyDescent="0.3">
      <c r="H30" s="12">
        <v>9.42</v>
      </c>
      <c r="I30" s="22">
        <v>88.736400000000003</v>
      </c>
    </row>
    <row r="31" spans="7:15" ht="23.25" thickBot="1" x14ac:dyDescent="0.3">
      <c r="H31" s="12">
        <v>8.42</v>
      </c>
      <c r="I31" s="22">
        <v>70.8964</v>
      </c>
    </row>
    <row r="32" spans="7:15" ht="23.25" thickBot="1" x14ac:dyDescent="0.3">
      <c r="H32" s="12">
        <v>18.36</v>
      </c>
      <c r="I32" s="22">
        <v>337.08959999999996</v>
      </c>
    </row>
    <row r="33" spans="8:9" ht="23.25" thickBot="1" x14ac:dyDescent="0.3">
      <c r="H33" s="12">
        <v>7.92</v>
      </c>
      <c r="I33" s="22">
        <v>62.726399999999998</v>
      </c>
    </row>
    <row r="34" spans="8:9" ht="23.25" thickBot="1" x14ac:dyDescent="0.3">
      <c r="H34" s="12">
        <v>16.71</v>
      </c>
      <c r="I34" s="22">
        <v>279.22410000000002</v>
      </c>
    </row>
    <row r="35" spans="8:9" ht="23.25" thickBot="1" x14ac:dyDescent="0.3">
      <c r="H35" s="12">
        <v>-1.33</v>
      </c>
      <c r="I35" s="22">
        <v>1.7689000000000001</v>
      </c>
    </row>
    <row r="36" spans="8:9" ht="23.25" thickBot="1" x14ac:dyDescent="0.3">
      <c r="H36" s="12">
        <v>8.69</v>
      </c>
      <c r="I36" s="22">
        <v>75.516099999999994</v>
      </c>
    </row>
    <row r="37" spans="8:9" ht="23.25" thickBot="1" x14ac:dyDescent="0.3">
      <c r="H37" s="12">
        <v>-1.23</v>
      </c>
      <c r="I37" s="22">
        <v>1.5128999999999999</v>
      </c>
    </row>
    <row r="38" spans="8:9" ht="23.25" thickBot="1" x14ac:dyDescent="0.3">
      <c r="H38" s="12">
        <v>1.98</v>
      </c>
      <c r="I38" s="22">
        <v>3.9203999999999999</v>
      </c>
    </row>
    <row r="39" spans="8:9" ht="23.25" thickBot="1" x14ac:dyDescent="0.3">
      <c r="H39" s="12">
        <v>7.12</v>
      </c>
      <c r="I39" s="22">
        <v>50.694400000000002</v>
      </c>
    </row>
    <row r="40" spans="8:9" ht="23.25" thickBot="1" x14ac:dyDescent="0.3">
      <c r="H40" s="12">
        <v>17.3</v>
      </c>
      <c r="I40" s="22">
        <v>299.29000000000002</v>
      </c>
    </row>
    <row r="41" spans="8:9" ht="23.25" thickBot="1" x14ac:dyDescent="0.3">
      <c r="H41" s="12">
        <v>-12.12</v>
      </c>
      <c r="I41" s="22">
        <v>146.89439999999999</v>
      </c>
    </row>
    <row r="42" spans="8:9" ht="23.25" thickBot="1" x14ac:dyDescent="0.3">
      <c r="H42" s="12">
        <v>-5.96</v>
      </c>
      <c r="I42" s="22">
        <v>35.521599999999999</v>
      </c>
    </row>
    <row r="43" spans="8:9" ht="23.25" thickBot="1" x14ac:dyDescent="0.3">
      <c r="H43" s="12">
        <v>-19.559999999999999</v>
      </c>
      <c r="I43" s="22">
        <v>382.59359999999992</v>
      </c>
    </row>
    <row r="44" spans="8:9" ht="23.25" thickBot="1" x14ac:dyDescent="0.3">
      <c r="H44" s="12">
        <v>17.84</v>
      </c>
      <c r="I44" s="22">
        <v>318.26560000000001</v>
      </c>
    </row>
    <row r="45" spans="8:9" ht="23.25" thickBot="1" x14ac:dyDescent="0.3">
      <c r="H45" s="12">
        <v>-9.61</v>
      </c>
      <c r="I45" s="22">
        <v>92.352099999999993</v>
      </c>
    </row>
    <row r="46" spans="8:9" ht="23.25" thickBot="1" x14ac:dyDescent="0.3">
      <c r="H46" s="12">
        <v>11.91</v>
      </c>
      <c r="I46" s="22">
        <v>141.84810000000002</v>
      </c>
    </row>
    <row r="47" spans="8:9" ht="23.25" thickBot="1" x14ac:dyDescent="0.3">
      <c r="H47" s="12">
        <v>11.89</v>
      </c>
      <c r="I47" s="22">
        <v>141.37210000000002</v>
      </c>
    </row>
    <row r="48" spans="8:9" ht="23.25" thickBot="1" x14ac:dyDescent="0.3">
      <c r="H48" s="12">
        <v>4.17</v>
      </c>
      <c r="I48" s="22">
        <v>17.3889</v>
      </c>
    </row>
    <row r="49" spans="8:9" ht="23.25" thickBot="1" x14ac:dyDescent="0.3">
      <c r="H49" s="12">
        <v>1.86</v>
      </c>
      <c r="I49" s="22">
        <v>3.4596000000000005</v>
      </c>
    </row>
    <row r="50" spans="8:9" ht="23.25" thickBot="1" x14ac:dyDescent="0.3">
      <c r="H50" s="12">
        <v>12.72</v>
      </c>
      <c r="I50" s="22">
        <v>161.79840000000002</v>
      </c>
    </row>
    <row r="51" spans="8:9" ht="23.25" thickBot="1" x14ac:dyDescent="0.3">
      <c r="H51" s="12">
        <v>19.32</v>
      </c>
      <c r="I51" s="22">
        <v>373.26240000000001</v>
      </c>
    </row>
    <row r="52" spans="8:9" ht="23.25" thickBot="1" x14ac:dyDescent="0.3">
      <c r="H52" s="12">
        <v>5.34</v>
      </c>
      <c r="I52" s="22">
        <v>28.515599999999999</v>
      </c>
    </row>
    <row r="53" spans="8:9" ht="23.25" thickBot="1" x14ac:dyDescent="0.3">
      <c r="H53" s="12">
        <v>2.3199999999999998</v>
      </c>
      <c r="I53" s="22">
        <v>5.3823999999999996</v>
      </c>
    </row>
    <row r="54" spans="8:9" ht="23.25" thickBot="1" x14ac:dyDescent="0.3">
      <c r="H54" s="12">
        <v>5.56</v>
      </c>
      <c r="I54" s="22">
        <v>30.913599999999995</v>
      </c>
    </row>
    <row r="55" spans="8:9" ht="23.25" thickBot="1" x14ac:dyDescent="0.3">
      <c r="H55" s="12">
        <v>-2.84</v>
      </c>
      <c r="I55" s="22">
        <v>8.0655999999999999</v>
      </c>
    </row>
    <row r="56" spans="8:9" ht="23.25" thickBot="1" x14ac:dyDescent="0.3">
      <c r="H56" s="12">
        <v>9.9499999999999993</v>
      </c>
      <c r="I56" s="22">
        <v>99.002499999999984</v>
      </c>
    </row>
    <row r="57" spans="8:9" ht="23.25" thickBot="1" x14ac:dyDescent="0.3">
      <c r="H57" s="12">
        <v>-13.86</v>
      </c>
      <c r="I57" s="22">
        <v>192.09959999999998</v>
      </c>
    </row>
    <row r="58" spans="8:9" ht="23.25" thickBot="1" x14ac:dyDescent="0.3">
      <c r="H58" s="12">
        <v>5.56</v>
      </c>
      <c r="I58" s="22">
        <v>30.913599999999995</v>
      </c>
    </row>
    <row r="59" spans="8:9" ht="23.25" thickBot="1" x14ac:dyDescent="0.3">
      <c r="H59" s="12">
        <v>-14.84</v>
      </c>
      <c r="I59" s="22">
        <v>220.22559999999999</v>
      </c>
    </row>
    <row r="60" spans="8:9" ht="23.25" thickBot="1" x14ac:dyDescent="0.3">
      <c r="H60" s="12">
        <v>-8.48</v>
      </c>
      <c r="I60" s="22">
        <v>71.91040000000001</v>
      </c>
    </row>
    <row r="61" spans="8:9" ht="23.25" thickBot="1" x14ac:dyDescent="0.3">
      <c r="H61" s="12">
        <v>3.38</v>
      </c>
      <c r="I61" s="22">
        <v>11.424399999999999</v>
      </c>
    </row>
    <row r="62" spans="8:9" ht="23.25" thickBot="1" x14ac:dyDescent="0.3">
      <c r="H62" s="12">
        <v>-6.87</v>
      </c>
      <c r="I62" s="22">
        <v>47.196899999999999</v>
      </c>
    </row>
    <row r="63" spans="8:9" ht="23.25" thickBot="1" x14ac:dyDescent="0.3">
      <c r="H63" s="12">
        <v>-14.29</v>
      </c>
      <c r="I63" s="22">
        <v>204.20409999999998</v>
      </c>
    </row>
    <row r="64" spans="8:9" ht="23.25" thickBot="1" x14ac:dyDescent="0.3">
      <c r="H64" s="12">
        <v>0.09</v>
      </c>
      <c r="I64" s="22">
        <v>8.0999999999999996E-3</v>
      </c>
    </row>
    <row r="65" spans="8:9" ht="23.25" thickBot="1" x14ac:dyDescent="0.3">
      <c r="H65" s="12">
        <v>8.4499999999999993</v>
      </c>
      <c r="I65" s="22">
        <v>71.402499999999989</v>
      </c>
    </row>
    <row r="66" spans="8:9" ht="23.25" thickBot="1" x14ac:dyDescent="0.3">
      <c r="H66" s="12">
        <v>-6.73</v>
      </c>
      <c r="I66" s="22">
        <v>45.292900000000003</v>
      </c>
    </row>
    <row r="67" spans="8:9" ht="23.25" thickBot="1" x14ac:dyDescent="0.3">
      <c r="H67" s="12">
        <v>-15.1</v>
      </c>
      <c r="I67" s="22">
        <v>228.01</v>
      </c>
    </row>
    <row r="68" spans="8:9" ht="23.25" thickBot="1" x14ac:dyDescent="0.3">
      <c r="H68" s="12">
        <v>-5.48</v>
      </c>
      <c r="I68" s="22">
        <v>30.030400000000004</v>
      </c>
    </row>
    <row r="69" spans="8:9" ht="23.25" thickBot="1" x14ac:dyDescent="0.3">
      <c r="H69" s="12">
        <v>17.39</v>
      </c>
      <c r="I69" s="22">
        <v>302.41210000000001</v>
      </c>
    </row>
    <row r="70" spans="8:9" ht="23.25" thickBot="1" x14ac:dyDescent="0.3">
      <c r="H70" s="12">
        <v>16.59</v>
      </c>
      <c r="I70" s="22">
        <v>275.22809999999998</v>
      </c>
    </row>
    <row r="71" spans="8:9" ht="23.25" thickBot="1" x14ac:dyDescent="0.3">
      <c r="H71" s="12">
        <v>-14.17</v>
      </c>
      <c r="I71" s="22">
        <v>200.78889999999998</v>
      </c>
    </row>
    <row r="72" spans="8:9" ht="23.25" thickBot="1" x14ac:dyDescent="0.3">
      <c r="H72" s="12">
        <v>4.4800000000000004</v>
      </c>
      <c r="I72" s="22">
        <v>20.070400000000003</v>
      </c>
    </row>
    <row r="73" spans="8:9" ht="23.25" thickBot="1" x14ac:dyDescent="0.3">
      <c r="H73" s="12">
        <v>8.9499999999999993</v>
      </c>
      <c r="I73" s="22">
        <v>80.102499999999992</v>
      </c>
    </row>
    <row r="74" spans="8:9" ht="23.25" thickBot="1" x14ac:dyDescent="0.3">
      <c r="H74" s="12">
        <v>13.58</v>
      </c>
      <c r="I74" s="22">
        <v>184.41640000000001</v>
      </c>
    </row>
    <row r="75" spans="8:9" ht="23.25" thickBot="1" x14ac:dyDescent="0.3">
      <c r="H75" s="12">
        <v>4.66</v>
      </c>
      <c r="I75" s="22">
        <v>21.715600000000002</v>
      </c>
    </row>
    <row r="76" spans="8:9" ht="23.25" thickBot="1" x14ac:dyDescent="0.3">
      <c r="H76" s="12">
        <v>-7.5</v>
      </c>
      <c r="I76" s="22">
        <v>56.25</v>
      </c>
    </row>
    <row r="77" spans="8:9" ht="23.25" thickBot="1" x14ac:dyDescent="0.3">
      <c r="H77" s="12">
        <v>-2.99</v>
      </c>
      <c r="I77" s="22">
        <v>8.940100000000001</v>
      </c>
    </row>
    <row r="78" spans="8:9" ht="23.25" thickBot="1" x14ac:dyDescent="0.3">
      <c r="H78" s="12">
        <v>-2.83</v>
      </c>
      <c r="I78" s="22">
        <v>8.0089000000000006</v>
      </c>
    </row>
    <row r="79" spans="8:9" ht="23.25" thickBot="1" x14ac:dyDescent="0.3">
      <c r="H79" s="12">
        <v>17.690000000000001</v>
      </c>
      <c r="I79" s="22">
        <v>312.93610000000007</v>
      </c>
    </row>
    <row r="80" spans="8:9" ht="23.25" thickBot="1" x14ac:dyDescent="0.3">
      <c r="H80" s="12">
        <v>10.86</v>
      </c>
      <c r="I80" s="22">
        <v>117.93959999999998</v>
      </c>
    </row>
    <row r="81" spans="8:9" ht="23.25" thickBot="1" x14ac:dyDescent="0.3">
      <c r="H81" s="12">
        <v>-3.53</v>
      </c>
      <c r="I81" s="22">
        <v>12.460899999999999</v>
      </c>
    </row>
    <row r="82" spans="8:9" ht="23.25" thickBot="1" x14ac:dyDescent="0.3">
      <c r="H82" s="12">
        <v>19.55</v>
      </c>
      <c r="I82" s="22">
        <v>382.20250000000004</v>
      </c>
    </row>
    <row r="83" spans="8:9" ht="23.25" thickBot="1" x14ac:dyDescent="0.3">
      <c r="H83" s="12">
        <v>-0.42</v>
      </c>
      <c r="I83" s="22">
        <v>0.17639999999999997</v>
      </c>
    </row>
    <row r="84" spans="8:9" ht="23.25" thickBot="1" x14ac:dyDescent="0.3">
      <c r="H84" s="12">
        <v>-7.42</v>
      </c>
      <c r="I84" s="22">
        <v>55.056399999999996</v>
      </c>
    </row>
    <row r="85" spans="8:9" ht="23.25" thickBot="1" x14ac:dyDescent="0.3">
      <c r="H85" s="12">
        <v>1.82</v>
      </c>
      <c r="I85" s="22">
        <v>3.3124000000000002</v>
      </c>
    </row>
    <row r="86" spans="8:9" ht="23.25" thickBot="1" x14ac:dyDescent="0.3">
      <c r="H86" s="12">
        <v>9.34</v>
      </c>
      <c r="I86" s="22">
        <v>87.235599999999991</v>
      </c>
    </row>
    <row r="87" spans="8:9" ht="23.25" thickBot="1" x14ac:dyDescent="0.3">
      <c r="H87" s="12">
        <v>0.16</v>
      </c>
      <c r="I87" s="22">
        <v>2.5600000000000001E-2</v>
      </c>
    </row>
    <row r="88" spans="8:9" ht="23.25" thickBot="1" x14ac:dyDescent="0.3">
      <c r="H88" s="12">
        <v>-6.99</v>
      </c>
      <c r="I88" s="22">
        <v>48.860100000000003</v>
      </c>
    </row>
    <row r="89" spans="8:9" ht="23.25" thickBot="1" x14ac:dyDescent="0.3">
      <c r="H89" s="12">
        <v>-5.96</v>
      </c>
      <c r="I89" s="22">
        <v>35.521599999999999</v>
      </c>
    </row>
    <row r="90" spans="8:9" ht="23.25" thickBot="1" x14ac:dyDescent="0.3">
      <c r="H90" s="12">
        <v>4.49</v>
      </c>
      <c r="I90" s="22">
        <v>20.160100000000003</v>
      </c>
    </row>
    <row r="91" spans="8:9" ht="23.25" thickBot="1" x14ac:dyDescent="0.3">
      <c r="H91" s="12">
        <v>0.79</v>
      </c>
      <c r="I91" s="22">
        <v>0.6241000000000001</v>
      </c>
    </row>
    <row r="92" spans="8:9" ht="23.25" thickBot="1" x14ac:dyDescent="0.3">
      <c r="H92" s="12">
        <v>-13.19</v>
      </c>
      <c r="I92" s="22">
        <v>173.97609999999997</v>
      </c>
    </row>
    <row r="93" spans="8:9" ht="23.25" thickBot="1" x14ac:dyDescent="0.3">
      <c r="H93" s="12">
        <v>-3.95</v>
      </c>
      <c r="I93" s="22">
        <v>15.602500000000001</v>
      </c>
    </row>
    <row r="94" spans="8:9" ht="23.25" thickBot="1" x14ac:dyDescent="0.3">
      <c r="H94" s="12">
        <v>5.38</v>
      </c>
      <c r="I94" s="22">
        <v>28.944399999999998</v>
      </c>
    </row>
    <row r="95" spans="8:9" ht="23.25" thickBot="1" x14ac:dyDescent="0.3">
      <c r="H95" s="12">
        <v>0.83</v>
      </c>
      <c r="I95" s="22">
        <v>0.68889999999999996</v>
      </c>
    </row>
    <row r="96" spans="8:9" ht="23.25" thickBot="1" x14ac:dyDescent="0.3">
      <c r="H96" s="12">
        <v>0.35</v>
      </c>
      <c r="I96" s="22">
        <v>0.12249999999999998</v>
      </c>
    </row>
    <row r="97" spans="8:9" ht="23.25" thickBot="1" x14ac:dyDescent="0.3">
      <c r="H97" s="12">
        <v>-6.71</v>
      </c>
      <c r="I97" s="22">
        <v>45.024099999999997</v>
      </c>
    </row>
    <row r="98" spans="8:9" ht="23.25" thickBot="1" x14ac:dyDescent="0.3">
      <c r="H98" s="12">
        <v>-12.33</v>
      </c>
      <c r="I98" s="22">
        <v>152.02889999999999</v>
      </c>
    </row>
    <row r="99" spans="8:9" ht="23.25" thickBot="1" x14ac:dyDescent="0.3">
      <c r="H99" s="12">
        <v>-16.45</v>
      </c>
      <c r="I99" s="22">
        <v>270.60249999999996</v>
      </c>
    </row>
    <row r="100" spans="8:9" ht="23.25" thickBot="1" x14ac:dyDescent="0.3">
      <c r="H100" s="12">
        <v>15.72</v>
      </c>
      <c r="I100" s="22">
        <v>247.11840000000001</v>
      </c>
    </row>
    <row r="101" spans="8:9" ht="23.25" thickBot="1" x14ac:dyDescent="0.3">
      <c r="H101" s="12">
        <v>4.7</v>
      </c>
      <c r="I101" s="22">
        <v>22.090000000000003</v>
      </c>
    </row>
    <row r="102" spans="8:9" ht="23.25" thickBot="1" x14ac:dyDescent="0.3">
      <c r="H102" s="12">
        <v>2.33</v>
      </c>
      <c r="I102" s="22">
        <v>5.4289000000000005</v>
      </c>
    </row>
    <row r="103" spans="8:9" ht="23.25" thickBot="1" x14ac:dyDescent="0.3">
      <c r="H103" s="12">
        <v>-6.88</v>
      </c>
      <c r="I103" s="22">
        <v>47.334399999999995</v>
      </c>
    </row>
    <row r="104" spans="8:9" ht="23.25" thickBot="1" x14ac:dyDescent="0.3">
      <c r="H104" s="12">
        <v>4.92</v>
      </c>
      <c r="I104" s="22">
        <v>24.206399999999999</v>
      </c>
    </row>
    <row r="105" spans="8:9" ht="23.25" thickBot="1" x14ac:dyDescent="0.3">
      <c r="H105" s="12">
        <v>-11.87</v>
      </c>
      <c r="I105" s="22">
        <v>140.89689999999999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zoomScale="80" zoomScaleNormal="80" workbookViewId="0">
      <selection activeCell="J13" sqref="J13"/>
    </sheetView>
  </sheetViews>
  <sheetFormatPr defaultRowHeight="15" x14ac:dyDescent="0.25"/>
  <cols>
    <col min="1" max="5" width="2.42578125" customWidth="1"/>
    <col min="8" max="8" width="9.28515625" bestFit="1" customWidth="1"/>
    <col min="9" max="9" width="12.5703125" bestFit="1" customWidth="1"/>
    <col min="15" max="15" width="62.28515625" customWidth="1"/>
  </cols>
  <sheetData>
    <row r="1" spans="7:17" ht="15.75" thickBot="1" x14ac:dyDescent="0.3"/>
    <row r="2" spans="7:17" ht="28.5" x14ac:dyDescent="0.75">
      <c r="G2" s="13" t="s">
        <v>31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5">
      <c r="G4" s="1"/>
      <c r="H4" s="2"/>
      <c r="I4" s="2"/>
      <c r="J4" s="2"/>
      <c r="K4" s="2"/>
      <c r="L4" s="2"/>
      <c r="M4" s="2"/>
      <c r="N4" s="2"/>
      <c r="O4" s="3"/>
    </row>
    <row r="5" spans="7:17" x14ac:dyDescent="0.25">
      <c r="G5" s="7"/>
      <c r="J5" s="8"/>
      <c r="K5" s="8"/>
      <c r="L5" s="8"/>
      <c r="M5" s="8"/>
      <c r="N5" s="8"/>
      <c r="O5" s="9"/>
    </row>
    <row r="6" spans="7:17" ht="23.25" thickBot="1" x14ac:dyDescent="0.3">
      <c r="G6" s="7"/>
      <c r="H6" s="11" t="s">
        <v>27</v>
      </c>
      <c r="I6" s="11" t="s">
        <v>28</v>
      </c>
      <c r="J6" s="26"/>
      <c r="K6" s="26">
        <v>1</v>
      </c>
      <c r="L6" s="8"/>
      <c r="M6" s="8"/>
      <c r="N6" s="8"/>
      <c r="O6" s="9"/>
    </row>
    <row r="7" spans="7:17" ht="23.25" thickBot="1" x14ac:dyDescent="0.3">
      <c r="G7" s="7"/>
      <c r="H7" s="12" t="s">
        <v>29</v>
      </c>
      <c r="I7" s="25">
        <v>0.85</v>
      </c>
      <c r="J7" s="27">
        <f>1-I7</f>
        <v>0.15000000000000002</v>
      </c>
      <c r="K7" s="26">
        <v>1</v>
      </c>
      <c r="L7" s="8"/>
      <c r="M7" s="8"/>
      <c r="N7" s="8"/>
      <c r="O7" s="9"/>
    </row>
    <row r="8" spans="7:17" ht="23.25" thickBot="1" x14ac:dyDescent="0.3">
      <c r="G8" s="7"/>
      <c r="H8" s="12" t="s">
        <v>30</v>
      </c>
      <c r="I8" s="25">
        <v>0.15</v>
      </c>
      <c r="J8" s="27">
        <f t="shared" ref="J8" si="0">1-I8</f>
        <v>0.85</v>
      </c>
      <c r="K8" s="26">
        <v>1</v>
      </c>
      <c r="L8" s="8"/>
      <c r="M8" s="8"/>
      <c r="N8" s="8"/>
      <c r="O8" s="9"/>
    </row>
    <row r="9" spans="7:17" x14ac:dyDescent="0.25">
      <c r="G9" s="7"/>
      <c r="J9" s="27"/>
      <c r="K9" s="26">
        <v>1</v>
      </c>
      <c r="L9" s="8"/>
      <c r="M9" s="8"/>
      <c r="N9" s="8"/>
      <c r="O9" s="9"/>
    </row>
    <row r="10" spans="7:17" x14ac:dyDescent="0.25">
      <c r="G10" s="7"/>
      <c r="J10" s="27"/>
      <c r="K10" s="26">
        <v>1</v>
      </c>
      <c r="L10" s="8"/>
      <c r="M10" s="8"/>
      <c r="N10" s="8"/>
      <c r="O10" s="9"/>
    </row>
    <row r="11" spans="7:17" x14ac:dyDescent="0.25">
      <c r="G11" s="7"/>
      <c r="J11" s="27"/>
      <c r="K11" s="26">
        <v>1</v>
      </c>
      <c r="L11" s="8"/>
      <c r="M11" s="8"/>
      <c r="N11" s="8"/>
      <c r="O11" s="9"/>
    </row>
    <row r="12" spans="7:17" x14ac:dyDescent="0.25">
      <c r="G12" s="7"/>
      <c r="J12" s="27"/>
      <c r="K12" s="26">
        <v>1</v>
      </c>
      <c r="L12" s="8"/>
      <c r="M12" s="8"/>
      <c r="N12" s="8"/>
      <c r="O12" s="9"/>
    </row>
    <row r="13" spans="7:17" x14ac:dyDescent="0.25">
      <c r="G13" s="7"/>
      <c r="J13" s="27"/>
      <c r="K13" s="26">
        <v>1</v>
      </c>
      <c r="L13" s="8"/>
      <c r="M13" s="8"/>
      <c r="N13" s="8"/>
      <c r="O13" s="9"/>
    </row>
    <row r="14" spans="7:17" x14ac:dyDescent="0.25">
      <c r="G14" s="7"/>
      <c r="J14" s="27"/>
      <c r="K14" s="26">
        <v>1</v>
      </c>
      <c r="L14" s="8"/>
      <c r="M14" s="8"/>
      <c r="N14" s="8"/>
      <c r="O14" s="9"/>
    </row>
    <row r="15" spans="7:17" x14ac:dyDescent="0.25">
      <c r="G15" s="7"/>
      <c r="J15" s="27"/>
      <c r="K15" s="26">
        <v>1</v>
      </c>
      <c r="L15" s="8"/>
      <c r="M15" s="8"/>
      <c r="N15" s="8"/>
      <c r="O15" s="9"/>
    </row>
    <row r="16" spans="7:17" x14ac:dyDescent="0.25">
      <c r="G16" s="7"/>
      <c r="J16" s="27"/>
      <c r="K16" s="26">
        <v>1</v>
      </c>
      <c r="L16" s="8"/>
      <c r="M16" s="8"/>
      <c r="N16" s="8"/>
      <c r="O16" s="9"/>
    </row>
    <row r="17" spans="7:15" x14ac:dyDescent="0.25">
      <c r="G17" s="7"/>
      <c r="J17" s="27"/>
      <c r="K17" s="26">
        <v>1</v>
      </c>
      <c r="L17" s="8"/>
      <c r="M17" s="8"/>
      <c r="N17" s="8"/>
      <c r="O17" s="9"/>
    </row>
    <row r="18" spans="7:15" x14ac:dyDescent="0.25">
      <c r="G18" s="7"/>
      <c r="H18" s="8"/>
      <c r="I18" s="8"/>
      <c r="J18" s="8"/>
      <c r="K18" s="8"/>
      <c r="L18" s="8"/>
      <c r="M18" s="8"/>
      <c r="N18" s="8"/>
      <c r="O18" s="9"/>
    </row>
    <row r="19" spans="7:15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topLeftCell="C1" zoomScale="70" zoomScaleNormal="70" workbookViewId="0">
      <selection activeCell="Q7" sqref="Q7"/>
    </sheetView>
  </sheetViews>
  <sheetFormatPr defaultRowHeight="15" x14ac:dyDescent="0.25"/>
  <cols>
    <col min="1" max="5" width="2.42578125" customWidth="1"/>
    <col min="8" max="8" width="9.28515625" bestFit="1" customWidth="1"/>
    <col min="9" max="9" width="12.5703125" bestFit="1" customWidth="1"/>
    <col min="12" max="12" width="7.140625" bestFit="1" customWidth="1"/>
    <col min="13" max="13" width="10.7109375" bestFit="1" customWidth="1"/>
    <col min="15" max="15" width="62.28515625" customWidth="1"/>
  </cols>
  <sheetData>
    <row r="1" spans="7:17" ht="15.75" thickBot="1" x14ac:dyDescent="0.3"/>
    <row r="2" spans="7:17" ht="28.5" x14ac:dyDescent="0.75">
      <c r="G2" s="13" t="s">
        <v>31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5">
      <c r="G4" s="1"/>
      <c r="H4" s="2"/>
      <c r="I4" s="2"/>
      <c r="J4" s="2"/>
      <c r="K4" s="2"/>
      <c r="L4" s="2"/>
      <c r="M4" s="2"/>
      <c r="N4" s="2"/>
      <c r="O4" s="3"/>
    </row>
    <row r="5" spans="7:17" x14ac:dyDescent="0.25">
      <c r="G5" s="7"/>
      <c r="J5" s="8"/>
      <c r="K5" s="26"/>
      <c r="L5" s="26"/>
      <c r="M5" s="26"/>
      <c r="N5" s="26"/>
      <c r="O5" s="9"/>
    </row>
    <row r="6" spans="7:17" ht="23.25" thickBot="1" x14ac:dyDescent="0.3">
      <c r="G6" s="7"/>
      <c r="H6" s="11" t="s">
        <v>27</v>
      </c>
      <c r="I6" s="11" t="s">
        <v>28</v>
      </c>
      <c r="J6" s="26"/>
      <c r="K6" s="26"/>
      <c r="L6" s="26" t="s">
        <v>32</v>
      </c>
      <c r="M6" s="26" t="s">
        <v>33</v>
      </c>
      <c r="N6" s="26"/>
      <c r="O6" s="9"/>
    </row>
    <row r="7" spans="7:17" ht="23.25" thickBot="1" x14ac:dyDescent="0.3">
      <c r="G7" s="7"/>
      <c r="H7" s="12" t="s">
        <v>29</v>
      </c>
      <c r="I7" s="25">
        <v>0.9</v>
      </c>
      <c r="J7" s="27"/>
      <c r="K7" s="26"/>
      <c r="L7" s="29">
        <f>I7*100</f>
        <v>90</v>
      </c>
      <c r="M7" s="26">
        <v>20</v>
      </c>
      <c r="N7" s="26"/>
      <c r="O7" s="9"/>
    </row>
    <row r="8" spans="7:17" x14ac:dyDescent="0.25">
      <c r="G8" s="7"/>
      <c r="J8" s="27"/>
      <c r="K8" s="26"/>
      <c r="L8" s="30">
        <v>2</v>
      </c>
      <c r="M8" s="26">
        <v>20</v>
      </c>
      <c r="N8" s="26"/>
      <c r="O8" s="9"/>
    </row>
    <row r="9" spans="7:17" x14ac:dyDescent="0.25">
      <c r="G9" s="7"/>
      <c r="J9" s="27"/>
      <c r="K9" s="26"/>
      <c r="L9" s="30">
        <f>200-L8-L7</f>
        <v>108</v>
      </c>
      <c r="M9" s="26">
        <v>20</v>
      </c>
      <c r="N9" s="26"/>
      <c r="O9" s="9"/>
    </row>
    <row r="10" spans="7:17" x14ac:dyDescent="0.25">
      <c r="G10" s="7"/>
      <c r="J10" s="27"/>
      <c r="K10" s="26"/>
      <c r="L10" s="29"/>
      <c r="M10" s="31">
        <v>20</v>
      </c>
      <c r="N10" s="26"/>
      <c r="O10" s="9"/>
    </row>
    <row r="11" spans="7:17" x14ac:dyDescent="0.25">
      <c r="G11" s="7"/>
      <c r="J11" s="27"/>
      <c r="K11" s="26"/>
      <c r="L11" s="32"/>
      <c r="M11" s="31">
        <v>20</v>
      </c>
      <c r="N11" s="26"/>
      <c r="O11" s="9"/>
    </row>
    <row r="12" spans="7:17" x14ac:dyDescent="0.25">
      <c r="G12" s="7"/>
      <c r="J12" s="27"/>
      <c r="K12" s="26"/>
      <c r="L12" s="32"/>
      <c r="M12" s="26">
        <f>5*20</f>
        <v>100</v>
      </c>
      <c r="N12" s="26"/>
      <c r="O12" s="9"/>
    </row>
    <row r="13" spans="7:17" x14ac:dyDescent="0.25">
      <c r="G13" s="7"/>
      <c r="J13" s="27"/>
      <c r="K13" s="26"/>
      <c r="L13" s="26"/>
      <c r="M13" s="26"/>
      <c r="N13" s="26"/>
      <c r="O13" s="9"/>
    </row>
    <row r="14" spans="7:17" x14ac:dyDescent="0.25">
      <c r="G14" s="7"/>
      <c r="J14" s="27"/>
      <c r="K14" s="26"/>
      <c r="L14" s="8"/>
      <c r="M14" s="8"/>
      <c r="N14" s="8"/>
      <c r="O14" s="9"/>
    </row>
    <row r="15" spans="7:17" x14ac:dyDescent="0.25">
      <c r="G15" s="7"/>
      <c r="J15" s="27"/>
      <c r="K15" s="26"/>
      <c r="L15" s="8"/>
      <c r="M15" s="8"/>
      <c r="N15" s="8"/>
      <c r="O15" s="9"/>
    </row>
    <row r="16" spans="7:17" x14ac:dyDescent="0.25">
      <c r="G16" s="7"/>
      <c r="J16" s="27"/>
      <c r="K16" s="26"/>
      <c r="L16" s="8"/>
      <c r="M16" s="8"/>
      <c r="N16" s="8"/>
      <c r="O16" s="9"/>
    </row>
    <row r="17" spans="7:15" x14ac:dyDescent="0.25">
      <c r="G17" s="7"/>
      <c r="J17" s="27"/>
      <c r="K17" s="26"/>
      <c r="L17" s="8"/>
      <c r="M17" s="8"/>
      <c r="N17" s="8"/>
      <c r="O17" s="9"/>
    </row>
    <row r="18" spans="7:15" x14ac:dyDescent="0.25">
      <c r="G18" s="7"/>
      <c r="H18" s="8"/>
      <c r="I18" s="8"/>
      <c r="J18" s="8"/>
      <c r="K18" s="8"/>
      <c r="L18" s="8"/>
      <c r="M18" s="8"/>
      <c r="N18" s="8"/>
      <c r="O18" s="9"/>
    </row>
    <row r="19" spans="7:15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topLeftCell="D1" zoomScale="70" zoomScaleNormal="70" workbookViewId="0">
      <selection activeCell="I8" sqref="I8"/>
    </sheetView>
  </sheetViews>
  <sheetFormatPr defaultRowHeight="15" x14ac:dyDescent="0.25"/>
  <cols>
    <col min="1" max="5" width="2.42578125" customWidth="1"/>
    <col min="8" max="8" width="9.28515625" bestFit="1" customWidth="1"/>
    <col min="9" max="9" width="12.5703125" bestFit="1" customWidth="1"/>
    <col min="12" max="12" width="7.140625" bestFit="1" customWidth="1"/>
    <col min="13" max="13" width="10.7109375" bestFit="1" customWidth="1"/>
    <col min="15" max="15" width="62.28515625" customWidth="1"/>
  </cols>
  <sheetData>
    <row r="1" spans="7:17" ht="15.75" thickBot="1" x14ac:dyDescent="0.3"/>
    <row r="2" spans="7:17" ht="28.5" x14ac:dyDescent="0.75">
      <c r="G2" s="13" t="s">
        <v>31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5">
      <c r="G4" s="1"/>
      <c r="H4" s="2"/>
      <c r="I4" s="2"/>
      <c r="J4" s="2"/>
      <c r="K4" s="2"/>
      <c r="L4" s="2"/>
      <c r="M4" s="2"/>
      <c r="N4" s="2"/>
      <c r="O4" s="3"/>
    </row>
    <row r="5" spans="7:17" x14ac:dyDescent="0.25">
      <c r="G5" s="7"/>
      <c r="J5" s="8"/>
      <c r="K5" s="8"/>
      <c r="L5" s="8"/>
      <c r="M5" s="8"/>
      <c r="N5" s="8"/>
      <c r="O5" s="9"/>
    </row>
    <row r="6" spans="7:17" ht="23.25" thickBot="1" x14ac:dyDescent="0.3">
      <c r="G6" s="7"/>
      <c r="H6" s="11" t="s">
        <v>27</v>
      </c>
      <c r="I6" s="11" t="s">
        <v>28</v>
      </c>
      <c r="J6" s="26"/>
      <c r="K6" s="26"/>
      <c r="L6" s="26" t="s">
        <v>32</v>
      </c>
      <c r="M6" s="26" t="s">
        <v>33</v>
      </c>
      <c r="N6" s="8"/>
      <c r="O6" s="9"/>
    </row>
    <row r="7" spans="7:17" ht="23.25" thickBot="1" x14ac:dyDescent="0.3">
      <c r="G7" s="7"/>
      <c r="H7" s="12" t="s">
        <v>29</v>
      </c>
      <c r="I7" s="25">
        <v>0.6</v>
      </c>
      <c r="J7" s="27"/>
      <c r="K7" s="26"/>
      <c r="L7" s="29">
        <f>I7*100</f>
        <v>60</v>
      </c>
      <c r="M7" s="26">
        <v>20</v>
      </c>
      <c r="N7" s="8"/>
      <c r="O7" s="9"/>
    </row>
    <row r="8" spans="7:17" x14ac:dyDescent="0.25">
      <c r="G8" s="7"/>
      <c r="J8" s="27"/>
      <c r="K8" s="26"/>
      <c r="L8" s="30">
        <v>2</v>
      </c>
      <c r="M8" s="26">
        <v>20</v>
      </c>
      <c r="N8" s="8"/>
      <c r="O8" s="9"/>
    </row>
    <row r="9" spans="7:17" x14ac:dyDescent="0.25">
      <c r="G9" s="7"/>
      <c r="J9" s="27"/>
      <c r="K9" s="26"/>
      <c r="L9" s="30">
        <f>200-L7-L8</f>
        <v>138</v>
      </c>
      <c r="M9" s="26">
        <v>20</v>
      </c>
      <c r="N9" s="8"/>
      <c r="O9" s="9"/>
    </row>
    <row r="10" spans="7:17" x14ac:dyDescent="0.25">
      <c r="G10" s="7"/>
      <c r="J10" s="27"/>
      <c r="K10" s="26"/>
      <c r="L10" s="29"/>
      <c r="M10" s="31">
        <v>20</v>
      </c>
      <c r="N10" s="8"/>
      <c r="O10" s="9"/>
    </row>
    <row r="11" spans="7:17" x14ac:dyDescent="0.25">
      <c r="G11" s="7"/>
      <c r="J11" s="27"/>
      <c r="K11" s="26"/>
      <c r="L11" s="32"/>
      <c r="M11" s="31">
        <v>20</v>
      </c>
      <c r="N11" s="8"/>
      <c r="O11" s="9"/>
    </row>
    <row r="12" spans="7:17" x14ac:dyDescent="0.25">
      <c r="G12" s="7"/>
      <c r="J12" s="27"/>
      <c r="K12" s="26"/>
      <c r="L12" s="32"/>
      <c r="M12" s="26">
        <f>5*20</f>
        <v>100</v>
      </c>
      <c r="N12" s="8"/>
      <c r="O12" s="9"/>
    </row>
    <row r="13" spans="7:17" x14ac:dyDescent="0.25">
      <c r="G13" s="7"/>
      <c r="J13" s="27"/>
      <c r="K13" s="26"/>
      <c r="L13" s="26"/>
      <c r="M13" s="26"/>
      <c r="N13" s="8"/>
      <c r="O13" s="9"/>
    </row>
    <row r="14" spans="7:17" x14ac:dyDescent="0.25">
      <c r="G14" s="7"/>
      <c r="J14" s="27"/>
      <c r="K14" s="26"/>
      <c r="L14" s="8"/>
      <c r="M14" s="8"/>
      <c r="N14" s="8"/>
      <c r="O14" s="9"/>
    </row>
    <row r="15" spans="7:17" x14ac:dyDescent="0.25">
      <c r="G15" s="7"/>
      <c r="J15" s="27"/>
      <c r="K15" s="26"/>
      <c r="L15" s="8"/>
      <c r="M15" s="8"/>
      <c r="N15" s="8"/>
      <c r="O15" s="9"/>
    </row>
    <row r="16" spans="7:17" x14ac:dyDescent="0.25">
      <c r="G16" s="7"/>
      <c r="J16" s="27"/>
      <c r="K16" s="26"/>
      <c r="L16" s="8"/>
      <c r="M16" s="8"/>
      <c r="N16" s="8"/>
      <c r="O16" s="9"/>
    </row>
    <row r="17" spans="7:15" x14ac:dyDescent="0.25">
      <c r="G17" s="7"/>
      <c r="J17" s="27"/>
      <c r="K17" s="26"/>
      <c r="L17" s="8"/>
      <c r="M17" s="8"/>
      <c r="N17" s="8"/>
      <c r="O17" s="9"/>
    </row>
    <row r="18" spans="7:15" x14ac:dyDescent="0.25">
      <c r="G18" s="7"/>
      <c r="H18" s="8"/>
      <c r="I18" s="8"/>
      <c r="J18" s="8"/>
      <c r="K18" s="8"/>
      <c r="L18" s="8"/>
      <c r="M18" s="8"/>
      <c r="N18" s="8"/>
      <c r="O18" s="9"/>
    </row>
    <row r="19" spans="7:15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zoomScale="80" zoomScaleNormal="80" workbookViewId="0">
      <selection activeCell="I7" sqref="I7"/>
    </sheetView>
  </sheetViews>
  <sheetFormatPr defaultRowHeight="15" x14ac:dyDescent="0.25"/>
  <cols>
    <col min="1" max="5" width="2.42578125" customWidth="1"/>
    <col min="8" max="8" width="9.28515625" bestFit="1" customWidth="1"/>
    <col min="9" max="9" width="12.5703125" bestFit="1" customWidth="1"/>
    <col min="12" max="12" width="7.140625" bestFit="1" customWidth="1"/>
    <col min="13" max="13" width="10.7109375" bestFit="1" customWidth="1"/>
    <col min="15" max="15" width="62.28515625" customWidth="1"/>
  </cols>
  <sheetData>
    <row r="1" spans="7:17" ht="15.75" thickBot="1" x14ac:dyDescent="0.3"/>
    <row r="2" spans="7:17" ht="28.5" x14ac:dyDescent="0.75">
      <c r="G2" s="13" t="s">
        <v>34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5">
      <c r="G4" s="1"/>
      <c r="H4" s="2"/>
      <c r="I4" s="2"/>
      <c r="J4" s="2"/>
      <c r="K4" s="2"/>
      <c r="L4" s="2"/>
      <c r="M4" s="2"/>
      <c r="N4" s="2"/>
      <c r="O4" s="3"/>
    </row>
    <row r="5" spans="7:17" x14ac:dyDescent="0.25">
      <c r="G5" s="7"/>
      <c r="J5" s="51"/>
      <c r="K5" s="51"/>
      <c r="L5" s="51"/>
      <c r="M5" s="51"/>
      <c r="N5" s="8"/>
      <c r="O5" s="9"/>
    </row>
    <row r="6" spans="7:17" ht="23.25" thickBot="1" x14ac:dyDescent="0.3">
      <c r="G6" s="7"/>
      <c r="H6" s="11" t="s">
        <v>27</v>
      </c>
      <c r="I6" s="11" t="s">
        <v>28</v>
      </c>
      <c r="J6" s="51"/>
      <c r="K6" s="51"/>
      <c r="L6" s="51" t="s">
        <v>32</v>
      </c>
      <c r="M6" s="51" t="s">
        <v>33</v>
      </c>
      <c r="N6" s="26"/>
      <c r="O6" s="9"/>
    </row>
    <row r="7" spans="7:17" ht="23.25" thickBot="1" x14ac:dyDescent="0.3">
      <c r="G7" s="7"/>
      <c r="H7" s="12" t="s">
        <v>29</v>
      </c>
      <c r="I7" s="25">
        <v>0.2</v>
      </c>
      <c r="J7" s="52"/>
      <c r="K7" s="51"/>
      <c r="L7" s="53">
        <f>I7*100</f>
        <v>20</v>
      </c>
      <c r="M7" s="51">
        <v>20</v>
      </c>
      <c r="N7" s="26"/>
      <c r="O7" s="9"/>
    </row>
    <row r="8" spans="7:17" x14ac:dyDescent="0.25">
      <c r="G8" s="7"/>
      <c r="J8" s="52"/>
      <c r="K8" s="51"/>
      <c r="L8" s="28">
        <v>2</v>
      </c>
      <c r="M8" s="51">
        <v>20</v>
      </c>
      <c r="N8" s="26"/>
      <c r="O8" s="9"/>
    </row>
    <row r="9" spans="7:17" x14ac:dyDescent="0.25">
      <c r="G9" s="7"/>
      <c r="J9" s="52"/>
      <c r="K9" s="51"/>
      <c r="L9" s="28">
        <f>200-L7-L8</f>
        <v>178</v>
      </c>
      <c r="M9" s="51">
        <v>20</v>
      </c>
      <c r="N9" s="26"/>
      <c r="O9" s="9"/>
    </row>
    <row r="10" spans="7:17" x14ac:dyDescent="0.25">
      <c r="G10" s="7"/>
      <c r="J10" s="52"/>
      <c r="K10" s="51"/>
      <c r="L10" s="53"/>
      <c r="M10" s="54">
        <v>20</v>
      </c>
      <c r="N10" s="26"/>
      <c r="O10" s="9"/>
    </row>
    <row r="11" spans="7:17" x14ac:dyDescent="0.25">
      <c r="G11" s="7"/>
      <c r="J11" s="52"/>
      <c r="K11" s="51"/>
      <c r="L11" s="55"/>
      <c r="M11" s="51">
        <f>SUM(M7:M10)</f>
        <v>80</v>
      </c>
      <c r="N11" s="26"/>
      <c r="O11" s="9"/>
    </row>
    <row r="12" spans="7:17" x14ac:dyDescent="0.25">
      <c r="G12" s="7"/>
      <c r="J12" s="52"/>
      <c r="K12" s="51"/>
      <c r="L12" s="55"/>
      <c r="M12" s="51"/>
      <c r="N12" s="26"/>
      <c r="O12" s="9"/>
    </row>
    <row r="13" spans="7:17" x14ac:dyDescent="0.25">
      <c r="G13" s="7"/>
      <c r="J13" s="52"/>
      <c r="K13" s="51"/>
      <c r="L13" s="51"/>
      <c r="M13" s="51"/>
      <c r="N13" s="26"/>
      <c r="O13" s="9"/>
    </row>
    <row r="14" spans="7:17" x14ac:dyDescent="0.25">
      <c r="G14" s="7"/>
      <c r="J14" s="52"/>
      <c r="K14" s="51"/>
      <c r="L14" s="51"/>
      <c r="M14" s="51"/>
      <c r="N14" s="26"/>
      <c r="O14" s="9"/>
    </row>
    <row r="15" spans="7:17" x14ac:dyDescent="0.25">
      <c r="G15" s="7"/>
      <c r="J15" s="27"/>
      <c r="K15" s="26"/>
      <c r="L15" s="8"/>
      <c r="M15" s="8"/>
      <c r="N15" s="8"/>
      <c r="O15" s="9"/>
    </row>
    <row r="16" spans="7:17" x14ac:dyDescent="0.25">
      <c r="G16" s="7"/>
      <c r="J16" s="27"/>
      <c r="K16" s="26"/>
      <c r="L16" s="8"/>
      <c r="M16" s="8"/>
      <c r="N16" s="8"/>
      <c r="O16" s="9"/>
    </row>
    <row r="17" spans="7:15" x14ac:dyDescent="0.25">
      <c r="G17" s="7"/>
      <c r="J17" s="27"/>
      <c r="K17" s="26"/>
      <c r="L17" s="8"/>
      <c r="M17" s="8"/>
      <c r="N17" s="8"/>
      <c r="O17" s="9"/>
    </row>
    <row r="18" spans="7:15" x14ac:dyDescent="0.25">
      <c r="G18" s="7"/>
      <c r="H18" s="8"/>
      <c r="I18" s="8"/>
      <c r="J18" s="8"/>
      <c r="K18" s="8"/>
      <c r="L18" s="8"/>
      <c r="M18" s="8"/>
      <c r="N18" s="8"/>
      <c r="O18" s="9"/>
    </row>
    <row r="19" spans="7:15" ht="15.75" thickBot="1" x14ac:dyDescent="0.3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1_Simple_Chart</vt:lpstr>
      <vt:lpstr>1_Simple_Chart (2)</vt:lpstr>
      <vt:lpstr>2_Combo_Chart</vt:lpstr>
      <vt:lpstr>2_Combo_Chart (2)</vt:lpstr>
      <vt:lpstr>3_equation</vt:lpstr>
      <vt:lpstr>Doughnut</vt:lpstr>
      <vt:lpstr>Gauge (3)</vt:lpstr>
      <vt:lpstr>Gauge (4)</vt:lpstr>
      <vt:lpstr>Gauge</vt:lpstr>
      <vt:lpstr>Gauge (2)</vt:lpstr>
      <vt:lpstr>Battery_1</vt:lpstr>
      <vt:lpstr>Battery_1 (3)</vt:lpstr>
      <vt:lpstr>Battery_1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2017-12-23T10:43:24Z</dcterms:modified>
</cp:coreProperties>
</file>