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8\"/>
    </mc:Choice>
  </mc:AlternateContent>
  <bookViews>
    <workbookView xWindow="0" yWindow="0" windowWidth="20490" windowHeight="7650" activeTab="1"/>
  </bookViews>
  <sheets>
    <sheet name="Sheet2" sheetId="2" r:id="rId1"/>
    <sheet name="Sheet2 (2)" sheetId="3" r:id="rId2"/>
    <sheet name="Sheet2 (3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3" l="1"/>
  <c r="R8" i="3" s="1"/>
  <c r="Q7" i="3"/>
  <c r="Q8" i="3" s="1"/>
  <c r="P7" i="3"/>
  <c r="P8" i="3" s="1"/>
  <c r="O7" i="3"/>
  <c r="O8" i="3" s="1"/>
  <c r="N7" i="3"/>
  <c r="E19" i="4"/>
  <c r="E18" i="4"/>
  <c r="E17" i="4"/>
  <c r="E16" i="4"/>
  <c r="E15" i="4"/>
  <c r="I8" i="4"/>
  <c r="G7" i="4"/>
  <c r="C7" i="4"/>
  <c r="I6" i="4"/>
  <c r="G6" i="4"/>
  <c r="C6" i="4" s="1"/>
  <c r="I5" i="4"/>
  <c r="G5" i="4"/>
  <c r="C5" i="4" s="1"/>
  <c r="I4" i="4"/>
  <c r="G4" i="4"/>
  <c r="C4" i="4" s="1"/>
  <c r="I3" i="4"/>
  <c r="C3" i="4"/>
  <c r="N4" i="3" l="1"/>
  <c r="N14" i="3"/>
  <c r="E19" i="3"/>
  <c r="E18" i="3"/>
  <c r="E17" i="3"/>
  <c r="E16" i="3"/>
  <c r="E15" i="3"/>
  <c r="I8" i="3"/>
  <c r="G7" i="3"/>
  <c r="C7" i="3"/>
  <c r="I6" i="3"/>
  <c r="G6" i="3"/>
  <c r="C6" i="3"/>
  <c r="I5" i="3"/>
  <c r="G5" i="3"/>
  <c r="C5" i="3"/>
  <c r="I4" i="3"/>
  <c r="G4" i="3"/>
  <c r="C4" i="3"/>
  <c r="I3" i="3"/>
  <c r="C3" i="3"/>
  <c r="E19" i="2"/>
  <c r="E18" i="2"/>
  <c r="E17" i="2"/>
  <c r="E16" i="2"/>
  <c r="E15" i="2"/>
  <c r="G7" i="2"/>
  <c r="C7" i="2"/>
  <c r="I6" i="2"/>
  <c r="G6" i="2"/>
  <c r="C6" i="2"/>
  <c r="I5" i="2"/>
  <c r="G5" i="2"/>
  <c r="C5" i="2"/>
  <c r="I4" i="2"/>
  <c r="G4" i="2"/>
  <c r="C4" i="2"/>
  <c r="I3" i="2"/>
  <c r="C3" i="2"/>
</calcChain>
</file>

<file path=xl/sharedStrings.xml><?xml version="1.0" encoding="utf-8"?>
<sst xmlns="http://schemas.openxmlformats.org/spreadsheetml/2006/main" count="17" uniqueCount="6">
  <si>
    <t>سقف 1</t>
  </si>
  <si>
    <t>صفر</t>
  </si>
  <si>
    <t>حقوق</t>
  </si>
  <si>
    <t>مبلغ</t>
  </si>
  <si>
    <t>مالیات</t>
  </si>
  <si>
    <t>میزان مالیات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</si>
</sst>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[$-2000401]0"/>
    <numFmt numFmtId="165" formatCode="_ * #,##0_-_ر_ي_ا_ل_ ;_ * #,##0\-_ر_ي_ا_ل_ ;_ * &quot;-&quot;??_-_ر_ي_ا_ل_ ;_ @_ "/>
  </numFmts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theme="0"/>
      <name val="Arial"/>
      <family val="2"/>
      <charset val="178"/>
      <scheme val="minor"/>
    </font>
    <font>
      <sz val="11"/>
      <color theme="0"/>
      <name val="B Titr"/>
      <charset val="178"/>
    </font>
    <font>
      <sz val="18"/>
      <color theme="1"/>
      <name val="B Titr"/>
      <charset val="178"/>
    </font>
    <font>
      <sz val="14"/>
      <color theme="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2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165" fontId="2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5" fontId="2" fillId="0" borderId="1" xfId="1" applyNumberFormat="1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1" applyNumberFormat="1" applyFont="1"/>
    <xf numFmtId="0" fontId="4" fillId="0" borderId="0" xfId="0" applyFont="1" applyAlignment="1">
      <alignment horizontal="center" vertical="center" readingOrder="2"/>
    </xf>
    <xf numFmtId="9" fontId="3" fillId="0" borderId="0" xfId="2" applyFont="1"/>
    <xf numFmtId="165" fontId="3" fillId="0" borderId="0" xfId="0" applyNumberFormat="1" applyFont="1"/>
    <xf numFmtId="164" fontId="3" fillId="0" borderId="0" xfId="0" applyNumberFormat="1" applyFont="1"/>
    <xf numFmtId="165" fontId="2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Sheet2!$E$2</c:f>
              <c:strCache>
                <c:ptCount val="1"/>
                <c:pt idx="0">
                  <c:v>سقف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88642C1-E997-4DBA-977E-B022E5A1FDCF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Sheet2!$F$2</c:f>
              <c:numCache>
                <c:formatCode>_ * #,##0_-_ر_ي_ا_ل_ ;_ * #,##0\-_ر_ي_ا_ل_ ;_ * "-"??_-_ر_ي_ا_ل_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Sheet2!$C$2:$C$7</c15:f>
                <c15:dlblRangeCache>
                  <c:ptCount val="6"/>
                  <c:pt idx="0">
                    <c:v>صفر</c:v>
                  </c:pt>
                  <c:pt idx="1">
                    <c:v>صفر تا 2,300,000 : 0%</c:v>
                  </c:pt>
                  <c:pt idx="2">
                    <c:v>بیش از 2,300,000 تا 6,900,000 : 10%</c:v>
                  </c:pt>
                  <c:pt idx="3">
                    <c:v>بیش از 6,900,000 تا 9,200,000 : 15%</c:v>
                  </c:pt>
                  <c:pt idx="4">
                    <c:v>بیش از 9,200,000 تا 13,800,000 : 25%</c:v>
                  </c:pt>
                  <c:pt idx="5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599-44CD-B8B7-9770FF280901}"/>
            </c:ext>
          </c:extLst>
        </c:ser>
        <c:ser>
          <c:idx val="1"/>
          <c:order val="1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54171D-DB09-4735-AE73-B783CDB65B9E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Sheet2!$C$3</c15:f>
                <c15:dlblRangeCache>
                  <c:ptCount val="1"/>
                  <c:pt idx="0">
                    <c:v>صفر تا 2,300,000 : 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599-44CD-B8B7-9770FF280901}"/>
            </c:ext>
          </c:extLst>
        </c:ser>
        <c:ser>
          <c:idx val="2"/>
          <c:order val="2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1E738C2-C798-46B6-909E-C538DE28F551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3599-44CD-B8B7-9770FF280901}"/>
            </c:ext>
          </c:extLst>
        </c:ser>
        <c:ser>
          <c:idx val="3"/>
          <c:order val="3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B2C246-9130-4E07-90B2-8DFC80BFE8D0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3599-44CD-B8B7-9770FF280901}"/>
            </c:ext>
          </c:extLst>
        </c:ser>
        <c:ser>
          <c:idx val="4"/>
          <c:order val="4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1E00446-07AF-4497-89A1-8C3BCDCAE86A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599-44CD-B8B7-9770FF280901}"/>
            </c:ext>
          </c:extLst>
        </c:ser>
        <c:ser>
          <c:idx val="5"/>
          <c:order val="5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787D340-5AB0-46F5-93C6-98DB4B6EDCD3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599-44CD-B8B7-9770FF2809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59583440"/>
        <c:axId val="959583856"/>
      </c:barChart>
      <c:catAx>
        <c:axId val="9595834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959583856"/>
        <c:crosses val="autoZero"/>
        <c:auto val="1"/>
        <c:lblAlgn val="ctr"/>
        <c:lblOffset val="100"/>
        <c:noMultiLvlLbl val="0"/>
      </c:catAx>
      <c:valAx>
        <c:axId val="959583856"/>
        <c:scaling>
          <c:orientation val="minMax"/>
          <c:max val="36000000"/>
          <c:min val="0"/>
        </c:scaling>
        <c:delete val="1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95958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9-41E2-8D4D-2C1D8875A862}"/>
            </c:ext>
          </c:extLst>
        </c:ser>
        <c:ser>
          <c:idx val="1"/>
          <c:order val="1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9-41E2-8D4D-2C1D8875A862}"/>
            </c:ext>
          </c:extLst>
        </c:ser>
        <c:ser>
          <c:idx val="2"/>
          <c:order val="2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9-41E2-8D4D-2C1D8875A862}"/>
            </c:ext>
          </c:extLst>
        </c:ser>
        <c:ser>
          <c:idx val="3"/>
          <c:order val="3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9-41E2-8D4D-2C1D8875A862}"/>
            </c:ext>
          </c:extLst>
        </c:ser>
        <c:ser>
          <c:idx val="4"/>
          <c:order val="4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091099444973182E-2"/>
                  <c:y val="7.65836254757693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1754359358762412"/>
                      <c:h val="5.9689320749799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49-41E2-8D4D-2C1D8875A8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</c:scaling>
        <c:delete val="1"/>
        <c:axPos val="r"/>
        <c:numFmt formatCode="_ * #,##0_-_ر_ي_ا_ل_ ;_ * #,##0\-_ر_ي_ا_ل_ ;_ * &quot;-&quot;??_-_ر_ي_ا_ل_ ;_ @_ " sourceLinked="1"/>
        <c:majorTickMark val="none"/>
        <c:minorTickMark val="none"/>
        <c:tickLblPos val="nextTo"/>
        <c:crossAx val="1030631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6-4968-B435-535527F37319}"/>
            </c:ext>
          </c:extLst>
        </c:ser>
        <c:ser>
          <c:idx val="1"/>
          <c:order val="1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A7101D27-8D78-43E7-8962-246887917727}" type="CELLRANGE">
                      <a:rPr lang="fa-IR"/>
                      <a:pPr rtl="1">
                        <a:defRPr sz="20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926-4968-B435-535527F37319}"/>
            </c:ext>
          </c:extLst>
        </c:ser>
        <c:ser>
          <c:idx val="2"/>
          <c:order val="2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9926-4968-B435-535527F37319}"/>
            </c:ext>
          </c:extLst>
        </c:ser>
        <c:ser>
          <c:idx val="3"/>
          <c:order val="3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E6D61EC1-D134-497E-8D43-B0C71D9B79A6}" type="CELLRANGE">
                      <a:rPr lang="fa-IR"/>
                      <a:pPr rtl="1">
                        <a:defRPr sz="18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9926-4968-B435-535527F37319}"/>
            </c:ext>
          </c:extLst>
        </c:ser>
        <c:ser>
          <c:idx val="4"/>
          <c:order val="4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31803195237451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1432758346157843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Sheet2!$I$7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926-4968-B435-535527F37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(2)'!$C$3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45259976900887"/>
                      <c:h val="0.231157325822316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0-4364-B055-E0E91FF75034}"/>
            </c:ext>
          </c:extLst>
        </c:ser>
        <c:ser>
          <c:idx val="1"/>
          <c:order val="1"/>
          <c:tx>
            <c:strRef>
              <c:f>'Sheet2 (2)'!$C$4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60ED4BAF-9D24-4FF2-8FFD-F97B4CEAC393}" type="CELLRANGE">
                      <a:rPr lang="fa-IR"/>
                      <a:pPr rtl="1">
                        <a:defRPr sz="2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8377436150291679"/>
                      <c:h val="0.2980048972653471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240-4364-B055-E0E91FF75034}"/>
            </c:ext>
          </c:extLst>
        </c:ser>
        <c:ser>
          <c:idx val="2"/>
          <c:order val="2"/>
          <c:tx>
            <c:strRef>
              <c:f>'Sheet2 (2)'!$C$5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7336124059937823"/>
                      <c:h val="0.1358340935735625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240-4364-B055-E0E91FF75034}"/>
            </c:ext>
          </c:extLst>
        </c:ser>
        <c:ser>
          <c:idx val="3"/>
          <c:order val="3"/>
          <c:tx>
            <c:strRef>
              <c:f>'Sheet2 (2)'!$C$6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1D46BE8F-D51E-41B2-8EB2-4E3FA421B13A}" type="CELLRANGE">
                      <a:rPr lang="fa-IR"/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68967973904914848"/>
                      <c:h val="0.177547318670137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0240-4364-B055-E0E91FF75034}"/>
            </c:ext>
          </c:extLst>
        </c:ser>
        <c:ser>
          <c:idx val="4"/>
          <c:order val="4"/>
          <c:tx>
            <c:strRef>
              <c:f>'Sheet2 (2)'!$C$7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79995852468585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295511815569905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(2)'!$I$7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0240-4364-B055-E0E91FF7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lineChart>
        <c:grouping val="stacked"/>
        <c:varyColors val="0"/>
        <c:ser>
          <c:idx val="5"/>
          <c:order val="5"/>
          <c:tx>
            <c:strRef>
              <c:f>'Sheet2 (2)'!$C$8</c:f>
              <c:strCache>
                <c:ptCount val="1"/>
                <c:pt idx="0">
                  <c:v>حقوق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72"/>
            <c:spPr>
              <a:solidFill>
                <a:schemeClr val="tx1">
                  <a:alpha val="70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numFmt formatCode="[$-2000401]0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(2)'!$I$8</c:f>
              <c:numCache>
                <c:formatCode>General</c:formatCode>
                <c:ptCount val="1"/>
                <c:pt idx="0">
                  <c:v>15000000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40-4364-B055-E0E91FF7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97407"/>
        <c:axId val="1655797823"/>
      </c:line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valAx>
        <c:axId val="1655797823"/>
        <c:scaling>
          <c:orientation val="minMax"/>
          <c:max val="16100000.00000000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5797407"/>
        <c:crosses val="autoZero"/>
        <c:crossBetween val="between"/>
      </c:valAx>
      <c:catAx>
        <c:axId val="1655797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65579782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(3)'!$E$2</c:f>
              <c:strCache>
                <c:ptCount val="1"/>
                <c:pt idx="0">
                  <c:v>سقف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4F78853-DA90-4FC8-BDC9-E930432D05B3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(3)'!$F$2</c:f>
              <c:numCache>
                <c:formatCode>_ * #,##0_-_ر_ي_ا_ل_ ;_ * #,##0\-_ر_ي_ا_ل_ ;_ * "-"??_-_ر_ي_ا_ل_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(3)'!$C$2:$C$7</c15:f>
                <c15:dlblRangeCache>
                  <c:ptCount val="6"/>
                  <c:pt idx="0">
                    <c:v>صفر</c:v>
                  </c:pt>
                  <c:pt idx="1">
                    <c:v>صفر تا 2,300,000 : 0%</c:v>
                  </c:pt>
                  <c:pt idx="2">
                    <c:v>بیش از 2,300,000 تا 6,900,000 : 10%</c:v>
                  </c:pt>
                  <c:pt idx="3">
                    <c:v>بیش از 6,900,000 تا 9,200,000 : 15%</c:v>
                  </c:pt>
                  <c:pt idx="4">
                    <c:v>بیش از 9,200,000 تا 13,800,000 : 25%</c:v>
                  </c:pt>
                  <c:pt idx="5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D03-41B9-AEA5-A010EBAEAC24}"/>
            </c:ext>
          </c:extLst>
        </c:ser>
        <c:ser>
          <c:idx val="1"/>
          <c:order val="1"/>
          <c:tx>
            <c:strRef>
              <c:f>'Sheet2 (3)'!$C$3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E7A3E8C-A21C-4AD0-A4C8-800A29C7172C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(3)'!$C$3</c15:f>
                <c15:dlblRangeCache>
                  <c:ptCount val="1"/>
                  <c:pt idx="0">
                    <c:v>صفر تا 2,300,000 : 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D03-41B9-AEA5-A010EBAEAC24}"/>
            </c:ext>
          </c:extLst>
        </c:ser>
        <c:ser>
          <c:idx val="2"/>
          <c:order val="2"/>
          <c:tx>
            <c:strRef>
              <c:f>'Sheet2 (3)'!$C$4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C5D38D-5C8D-4248-BED6-C182CD89C588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D03-41B9-AEA5-A010EBAEAC24}"/>
            </c:ext>
          </c:extLst>
        </c:ser>
        <c:ser>
          <c:idx val="3"/>
          <c:order val="3"/>
          <c:tx>
            <c:strRef>
              <c:f>'Sheet2 (3)'!$C$5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8EB13-2CE1-45F5-9095-420052978CBA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03-41B9-AEA5-A010EBAEAC24}"/>
            </c:ext>
          </c:extLst>
        </c:ser>
        <c:ser>
          <c:idx val="4"/>
          <c:order val="4"/>
          <c:tx>
            <c:strRef>
              <c:f>'Sheet2 (3)'!$C$6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CDDE3CD-C273-4615-8EC6-27CA0CD70133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5D03-41B9-AEA5-A010EBAEAC24}"/>
            </c:ext>
          </c:extLst>
        </c:ser>
        <c:ser>
          <c:idx val="5"/>
          <c:order val="5"/>
          <c:tx>
            <c:strRef>
              <c:f>'Sheet2 (3)'!$C$7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2371963-7DD6-4751-A2AB-ED9AE403F56A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5D03-41B9-AEA5-A010EBAEAC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59583440"/>
        <c:axId val="959583856"/>
      </c:barChart>
      <c:catAx>
        <c:axId val="9595834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959583856"/>
        <c:crosses val="autoZero"/>
        <c:auto val="1"/>
        <c:lblAlgn val="ctr"/>
        <c:lblOffset val="100"/>
        <c:noMultiLvlLbl val="0"/>
      </c:catAx>
      <c:valAx>
        <c:axId val="959583856"/>
        <c:scaling>
          <c:orientation val="minMax"/>
          <c:max val="36000000"/>
          <c:min val="0"/>
        </c:scaling>
        <c:delete val="1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95958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(3)'!$C$3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3-449B-B5E1-BC1BB407B47B}"/>
            </c:ext>
          </c:extLst>
        </c:ser>
        <c:ser>
          <c:idx val="1"/>
          <c:order val="1"/>
          <c:tx>
            <c:strRef>
              <c:f>'Sheet2 (3)'!$C$4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36E4F062-5747-4048-886F-95B0959D8B13}" type="CELLRANGE">
                      <a:rPr lang="fa-IR"/>
                      <a:pPr rtl="1">
                        <a:defRPr sz="2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DF3-449B-B5E1-BC1BB407B47B}"/>
            </c:ext>
          </c:extLst>
        </c:ser>
        <c:ser>
          <c:idx val="2"/>
          <c:order val="2"/>
          <c:tx>
            <c:strRef>
              <c:f>'Sheet2 (3)'!$C$5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DF3-449B-B5E1-BC1BB407B47B}"/>
            </c:ext>
          </c:extLst>
        </c:ser>
        <c:ser>
          <c:idx val="3"/>
          <c:order val="3"/>
          <c:tx>
            <c:strRef>
              <c:f>'Sheet2 (3)'!$C$6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3544C009-FBD5-4733-A6DE-136D2190339A}" type="CELLRANGE">
                      <a:rPr lang="fa-IR"/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F3-449B-B5E1-BC1BB407B47B}"/>
            </c:ext>
          </c:extLst>
        </c:ser>
        <c:ser>
          <c:idx val="4"/>
          <c:order val="4"/>
          <c:tx>
            <c:strRef>
              <c:f>'Sheet2 (3)'!$C$7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79995852468585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295511815569905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(3)'!$I$7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5DF3-449B-B5E1-BC1BB407B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lineChart>
        <c:grouping val="stacked"/>
        <c:varyColors val="0"/>
        <c:ser>
          <c:idx val="5"/>
          <c:order val="5"/>
          <c:tx>
            <c:strRef>
              <c:f>'Sheet2 (3)'!$C$8</c:f>
              <c:strCache>
                <c:ptCount val="1"/>
                <c:pt idx="0">
                  <c:v>حقوق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72"/>
            <c:spPr>
              <a:solidFill>
                <a:schemeClr val="tx1">
                  <a:alpha val="70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numFmt formatCode="[$-2000401]0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(3)'!$I$8</c:f>
              <c:numCache>
                <c:formatCode>General</c:formatCode>
                <c:ptCount val="1"/>
                <c:pt idx="0">
                  <c:v>6900000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F3-449B-B5E1-BC1BB407B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97407"/>
        <c:axId val="1655797823"/>
      </c:lineChart>
      <c:catAx>
        <c:axId val="103063184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valAx>
        <c:axId val="1655797823"/>
        <c:scaling>
          <c:orientation val="minMax"/>
          <c:max val="16100000.00000000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5797407"/>
        <c:crosses val="autoZero"/>
        <c:crossBetween val="between"/>
      </c:valAx>
      <c:catAx>
        <c:axId val="1655797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65579782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626268</xdr:colOff>
      <xdr:row>34</xdr:row>
      <xdr:rowOff>111918</xdr:rowOff>
    </xdr:from>
    <xdr:to>
      <xdr:col>24</xdr:col>
      <xdr:colOff>397668</xdr:colOff>
      <xdr:row>64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647701</xdr:colOff>
      <xdr:row>8</xdr:row>
      <xdr:rowOff>54769</xdr:rowOff>
    </xdr:from>
    <xdr:to>
      <xdr:col>30</xdr:col>
      <xdr:colOff>302419</xdr:colOff>
      <xdr:row>38</xdr:row>
      <xdr:rowOff>69057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466725</xdr:colOff>
      <xdr:row>0</xdr:row>
      <xdr:rowOff>140495</xdr:rowOff>
    </xdr:from>
    <xdr:to>
      <xdr:col>17</xdr:col>
      <xdr:colOff>638175</xdr:colOff>
      <xdr:row>27</xdr:row>
      <xdr:rowOff>107157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206488</xdr:colOff>
      <xdr:row>1</xdr:row>
      <xdr:rowOff>104777</xdr:rowOff>
    </xdr:from>
    <xdr:to>
      <xdr:col>24</xdr:col>
      <xdr:colOff>556531</xdr:colOff>
      <xdr:row>27</xdr:row>
      <xdr:rowOff>71439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626268</xdr:colOff>
      <xdr:row>34</xdr:row>
      <xdr:rowOff>111918</xdr:rowOff>
    </xdr:from>
    <xdr:to>
      <xdr:col>24</xdr:col>
      <xdr:colOff>397668</xdr:colOff>
      <xdr:row>64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240507</xdr:colOff>
      <xdr:row>1</xdr:row>
      <xdr:rowOff>33339</xdr:rowOff>
    </xdr:from>
    <xdr:to>
      <xdr:col>22</xdr:col>
      <xdr:colOff>411956</xdr:colOff>
      <xdr:row>28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9"/>
  <sheetViews>
    <sheetView showGridLines="0" rightToLeft="1" topLeftCell="G1" zoomScale="80" zoomScaleNormal="80" workbookViewId="0">
      <selection activeCell="V8" sqref="V8"/>
    </sheetView>
  </sheetViews>
  <sheetFormatPr defaultRowHeight="14.25" x14ac:dyDescent="0.2"/>
  <cols>
    <col min="3" max="3" width="22.625" bestFit="1" customWidth="1"/>
    <col min="5" max="5" width="14.875" bestFit="1" customWidth="1"/>
    <col min="6" max="6" width="17.75" customWidth="1"/>
    <col min="7" max="7" width="14.875" bestFit="1" customWidth="1"/>
    <col min="9" max="9" width="13.625" bestFit="1" customWidth="1"/>
  </cols>
  <sheetData>
    <row r="2" spans="3:9" ht="22.5" x14ac:dyDescent="0.6">
      <c r="C2" s="3" t="s">
        <v>1</v>
      </c>
      <c r="E2" t="s">
        <v>0</v>
      </c>
      <c r="F2" s="5">
        <v>0</v>
      </c>
    </row>
    <row r="3" spans="3:9" ht="22.5" x14ac:dyDescent="0.6">
      <c r="C3" s="4" t="str">
        <f>TEXT(G3,"#,###")&amp;" تا "&amp;TEXT(F3,"#,###")&amp;" : "&amp;TEXT(E3,"0%")</f>
        <v>صفر تا 2,300,000 : 0%</v>
      </c>
      <c r="E3" s="2">
        <v>0</v>
      </c>
      <c r="F3" s="5">
        <v>2300000</v>
      </c>
      <c r="G3" t="s">
        <v>1</v>
      </c>
      <c r="I3" s="6">
        <f>F3</f>
        <v>2300000</v>
      </c>
    </row>
    <row r="4" spans="3:9" ht="22.5" x14ac:dyDescent="0.6">
      <c r="C4" s="4" t="str">
        <f>"بیش از "&amp;TEXT(G4,"#,###")&amp;" تا "&amp;TEXT(F4,"#,###")&amp;" : "&amp;TEXT(E4,"0%")</f>
        <v>بیش از 2,300,000 تا 6,900,000 : 10%</v>
      </c>
      <c r="E4" s="2">
        <v>0.1</v>
      </c>
      <c r="F4" s="5">
        <v>6900000</v>
      </c>
      <c r="G4" s="6">
        <f>F3</f>
        <v>2300000</v>
      </c>
      <c r="I4" s="6">
        <f>F4-F3</f>
        <v>4600000</v>
      </c>
    </row>
    <row r="5" spans="3:9" ht="22.5" x14ac:dyDescent="0.6">
      <c r="C5" s="4" t="str">
        <f>"بیش از "&amp;TEXT(G5,"#,###")&amp;" تا "&amp;TEXT(F5,"#,###")&amp;" : "&amp;TEXT(E5,"0%")</f>
        <v>بیش از 6,900,000 تا 9,200,000 : 15%</v>
      </c>
      <c r="E5" s="2">
        <v>0.15</v>
      </c>
      <c r="F5" s="5">
        <v>9200000</v>
      </c>
      <c r="G5" s="6">
        <f>F4</f>
        <v>6900000</v>
      </c>
      <c r="I5" s="6">
        <f>F5-F4</f>
        <v>2300000</v>
      </c>
    </row>
    <row r="6" spans="3:9" ht="22.5" x14ac:dyDescent="0.6">
      <c r="C6" s="4" t="str">
        <f>"بیش از "&amp;TEXT(G6,"#,###")&amp;" تا "&amp;TEXT(F6,"#,###")&amp;" : "&amp;TEXT(E6,"0%")</f>
        <v>بیش از 9,200,000 تا 13,800,000 : 25%</v>
      </c>
      <c r="E6" s="2">
        <v>0.25</v>
      </c>
      <c r="F6" s="5">
        <v>13800000</v>
      </c>
      <c r="G6" s="6">
        <f>F5</f>
        <v>9200000</v>
      </c>
      <c r="I6" s="6">
        <f>F6-F5</f>
        <v>4600000</v>
      </c>
    </row>
    <row r="7" spans="3:9" ht="22.5" x14ac:dyDescent="0.6">
      <c r="C7" s="4" t="str">
        <f>TEXT(G7+1,"#,###")&amp;" به بالا "&amp;" : "&amp;TEXT(E7,"0%")</f>
        <v>13,800,001 به بالا  : 35%</v>
      </c>
      <c r="E7" s="2">
        <v>0.35</v>
      </c>
      <c r="F7" s="5">
        <v>2000000</v>
      </c>
      <c r="G7" s="6">
        <f>F6</f>
        <v>13800000</v>
      </c>
      <c r="I7">
        <v>2000000</v>
      </c>
    </row>
    <row r="11" spans="3:9" x14ac:dyDescent="0.2">
      <c r="E11" s="1">
        <v>4</v>
      </c>
    </row>
    <row r="15" spans="3:9" ht="22.5" x14ac:dyDescent="0.6">
      <c r="E15" s="6">
        <f>F15</f>
        <v>2300000</v>
      </c>
      <c r="F15" s="5">
        <v>2300000</v>
      </c>
    </row>
    <row r="16" spans="3:9" ht="22.5" x14ac:dyDescent="0.6">
      <c r="E16" s="6">
        <f>F16</f>
        <v>6900000</v>
      </c>
      <c r="F16" s="5">
        <v>6900000</v>
      </c>
    </row>
    <row r="17" spans="5:6" ht="22.5" x14ac:dyDescent="0.6">
      <c r="E17" s="6">
        <f>F17</f>
        <v>9200000</v>
      </c>
      <c r="F17" s="5">
        <v>9200000</v>
      </c>
    </row>
    <row r="18" spans="5:6" ht="22.5" x14ac:dyDescent="0.6">
      <c r="E18" s="6">
        <f>F18</f>
        <v>13800000</v>
      </c>
      <c r="F18" s="5">
        <v>13800000</v>
      </c>
    </row>
    <row r="19" spans="5: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showGridLines="0" rightToLeft="1" tabSelected="1" zoomScale="70" zoomScaleNormal="70" workbookViewId="0">
      <selection activeCell="P7" sqref="P7"/>
    </sheetView>
  </sheetViews>
  <sheetFormatPr defaultRowHeight="14.25" x14ac:dyDescent="0.2"/>
  <cols>
    <col min="1" max="9" width="1.375" customWidth="1"/>
    <col min="10" max="12" width="1.125" customWidth="1"/>
    <col min="13" max="13" width="23.5" bestFit="1" customWidth="1"/>
    <col min="14" max="14" width="23.125" bestFit="1" customWidth="1"/>
    <col min="15" max="15" width="22.25" bestFit="1" customWidth="1"/>
    <col min="16" max="17" width="16.75" bestFit="1" customWidth="1"/>
    <col min="18" max="18" width="14.375" bestFit="1" customWidth="1"/>
    <col min="19" max="19" width="15.75" customWidth="1"/>
  </cols>
  <sheetData>
    <row r="2" spans="1:18" ht="22.5" x14ac:dyDescent="0.6">
      <c r="A2" s="11"/>
      <c r="B2" s="11"/>
      <c r="C2" s="12" t="s">
        <v>1</v>
      </c>
      <c r="D2" s="11"/>
      <c r="E2" s="11" t="s">
        <v>0</v>
      </c>
      <c r="F2" s="13">
        <v>0</v>
      </c>
      <c r="G2" s="11"/>
      <c r="H2" s="11"/>
      <c r="I2" s="11"/>
      <c r="J2" s="11"/>
    </row>
    <row r="3" spans="1:18" ht="28.5" x14ac:dyDescent="0.6">
      <c r="A3" s="11"/>
      <c r="B3" s="11"/>
      <c r="C3" s="14" t="str">
        <f>TEXT(G3,"#,###")&amp;" تا "&amp;TEXT(F3,"#,###")&amp;" : "&amp;TEXT(E3,"0%")</f>
        <v>صفر تا 2,300,000 : 0%</v>
      </c>
      <c r="D3" s="11"/>
      <c r="E3" s="15">
        <v>0</v>
      </c>
      <c r="F3" s="13">
        <v>2300000</v>
      </c>
      <c r="G3" s="11" t="s">
        <v>1</v>
      </c>
      <c r="H3" s="11"/>
      <c r="I3" s="16">
        <f>F3</f>
        <v>2300000</v>
      </c>
      <c r="J3" s="11"/>
      <c r="M3" s="24" t="s">
        <v>2</v>
      </c>
      <c r="N3" s="24" t="s">
        <v>5</v>
      </c>
    </row>
    <row r="4" spans="1:18" ht="36" x14ac:dyDescent="0.6">
      <c r="A4" s="11"/>
      <c r="B4" s="11"/>
      <c r="C4" s="14" t="str">
        <f>"بیش از "&amp;TEXT(G4,"#,###")&amp;" تا "&amp;TEXT(F4,"#,###")&amp;" : "&amp;TEXT(E4,"0%")</f>
        <v>بیش از 2,300,000 تا 6,900,000 : 10%</v>
      </c>
      <c r="D4" s="11"/>
      <c r="E4" s="15">
        <v>0.1</v>
      </c>
      <c r="F4" s="13">
        <v>6900000</v>
      </c>
      <c r="G4" s="16">
        <f>F3</f>
        <v>2300000</v>
      </c>
      <c r="H4" s="11"/>
      <c r="I4" s="16">
        <f>F4-F3</f>
        <v>4600000</v>
      </c>
      <c r="J4" s="11"/>
      <c r="M4" s="19">
        <v>15000000</v>
      </c>
      <c r="N4" s="19">
        <f>SUM(N8:R8)</f>
        <v>2375000</v>
      </c>
    </row>
    <row r="5" spans="1:18" ht="22.5" x14ac:dyDescent="0.6">
      <c r="A5" s="11"/>
      <c r="B5" s="11"/>
      <c r="C5" s="14" t="str">
        <f>"بیش از "&amp;TEXT(G5,"#,###")&amp;" تا "&amp;TEXT(F5,"#,###")&amp;" : "&amp;TEXT(E5,"0%")</f>
        <v>بیش از 6,900,000 تا 9,200,000 : 15%</v>
      </c>
      <c r="D5" s="11"/>
      <c r="E5" s="15">
        <v>0.15</v>
      </c>
      <c r="F5" s="13">
        <v>9200000</v>
      </c>
      <c r="G5" s="16">
        <f>F4</f>
        <v>6900000</v>
      </c>
      <c r="H5" s="11"/>
      <c r="I5" s="16">
        <f>F5-F4</f>
        <v>2300000</v>
      </c>
      <c r="J5" s="11"/>
      <c r="M5" s="7"/>
    </row>
    <row r="6" spans="1:18" ht="22.5" x14ac:dyDescent="0.6">
      <c r="A6" s="11"/>
      <c r="B6" s="11"/>
      <c r="C6" s="14" t="str">
        <f>"بیش از "&amp;TEXT(G6,"#,###")&amp;" تا "&amp;TEXT(F6,"#,###")&amp;" : "&amp;TEXT(E6,"0%")</f>
        <v>بیش از 9,200,000 تا 13,800,000 : 25%</v>
      </c>
      <c r="D6" s="11"/>
      <c r="E6" s="15">
        <v>0.25</v>
      </c>
      <c r="F6" s="13">
        <v>13800000</v>
      </c>
      <c r="G6" s="16">
        <f>F5</f>
        <v>9200000</v>
      </c>
      <c r="H6" s="11"/>
      <c r="I6" s="16">
        <f>F6-F5</f>
        <v>4600000</v>
      </c>
      <c r="J6" s="11"/>
      <c r="N6" s="20" t="s">
        <v>1</v>
      </c>
      <c r="O6" s="21">
        <v>0.1</v>
      </c>
      <c r="P6" s="21">
        <v>0.15</v>
      </c>
      <c r="Q6" s="21">
        <v>0.25</v>
      </c>
      <c r="R6" s="21">
        <v>0.35</v>
      </c>
    </row>
    <row r="7" spans="1:18" ht="22.5" x14ac:dyDescent="0.6">
      <c r="A7" s="11"/>
      <c r="B7" s="11"/>
      <c r="C7" s="14" t="str">
        <f>TEXT(G7+1,"#,###")&amp;" به بالا "&amp;" : "&amp;TEXT(E7,"0%")</f>
        <v>13,800,001 به بالا  : 35%</v>
      </c>
      <c r="D7" s="11"/>
      <c r="E7" s="15">
        <v>0.35</v>
      </c>
      <c r="F7" s="13">
        <v>2000000</v>
      </c>
      <c r="G7" s="16">
        <f>F6</f>
        <v>13800000</v>
      </c>
      <c r="H7" s="11"/>
      <c r="I7" s="11">
        <v>2000000</v>
      </c>
      <c r="J7" s="11"/>
      <c r="M7" s="8" t="s">
        <v>3</v>
      </c>
      <c r="N7" s="22">
        <f>IF(M4&gt;2300000,2300000,0)</f>
        <v>2300000</v>
      </c>
      <c r="O7" s="18">
        <f>IF(AND(M4&gt;2300000,M4&lt;=6900000),M4-2300000,IF(M4&gt;6900000,6900000-2300000,0))</f>
        <v>4600000</v>
      </c>
      <c r="P7" s="23">
        <f>IF(AND(M4&gt;6900000,M4&lt;=9200000),M4-6900000,IF(M4&gt;9200000,9200000-6900000,0))</f>
        <v>2300000</v>
      </c>
      <c r="Q7" s="18">
        <f>IF(AND(M4&gt;9200000,M4&lt;=13800000),M4-9200000,IF(M4&gt;13800000,13800000-9200000,0))</f>
        <v>4600000</v>
      </c>
      <c r="R7" s="18">
        <f>IF(M4&gt;13800000,M4-13800000,0)</f>
        <v>1200000</v>
      </c>
    </row>
    <row r="8" spans="1:18" ht="22.5" x14ac:dyDescent="0.2">
      <c r="A8" s="11"/>
      <c r="B8" s="11"/>
      <c r="C8" s="11" t="s">
        <v>2</v>
      </c>
      <c r="D8" s="11"/>
      <c r="E8" s="11"/>
      <c r="F8" s="11"/>
      <c r="G8" s="11"/>
      <c r="H8" s="11"/>
      <c r="I8" s="11">
        <f>M4</f>
        <v>15000000</v>
      </c>
      <c r="J8" s="11"/>
      <c r="M8" s="8" t="s">
        <v>4</v>
      </c>
      <c r="N8" s="18">
        <v>0</v>
      </c>
      <c r="O8" s="18">
        <f>O7*O6</f>
        <v>460000</v>
      </c>
      <c r="P8" s="18">
        <f t="shared" ref="P8:R8" si="0">P7*P6</f>
        <v>345000</v>
      </c>
      <c r="Q8" s="18">
        <f t="shared" si="0"/>
        <v>1150000</v>
      </c>
      <c r="R8" s="18">
        <f t="shared" si="0"/>
        <v>420000</v>
      </c>
    </row>
    <row r="9" spans="1:18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8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8" x14ac:dyDescent="0.2">
      <c r="A11" s="11"/>
      <c r="B11" s="11"/>
      <c r="C11" s="11"/>
      <c r="D11" s="11"/>
      <c r="E11" s="17">
        <v>4</v>
      </c>
      <c r="F11" s="11"/>
      <c r="G11" s="11"/>
      <c r="H11" s="11"/>
      <c r="I11" s="11"/>
      <c r="J11" s="11"/>
    </row>
    <row r="12" spans="1:18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4" spans="1:18" x14ac:dyDescent="0.2">
      <c r="N14" s="6">
        <f>O8+P8+Q8</f>
        <v>1955000</v>
      </c>
    </row>
    <row r="15" spans="1:18" ht="22.5" x14ac:dyDescent="0.6">
      <c r="E15" s="6">
        <f>F15</f>
        <v>2300000</v>
      </c>
      <c r="F15" s="5">
        <v>2300000</v>
      </c>
    </row>
    <row r="16" spans="1:18" ht="22.5" x14ac:dyDescent="0.6">
      <c r="E16" s="6">
        <f>F16</f>
        <v>6900000</v>
      </c>
      <c r="F16" s="5">
        <v>6900000</v>
      </c>
    </row>
    <row r="17" spans="5:16" ht="22.5" x14ac:dyDescent="0.6">
      <c r="E17" s="6">
        <f>F17</f>
        <v>9200000</v>
      </c>
      <c r="F17" s="5">
        <v>9200000</v>
      </c>
      <c r="O17" s="6"/>
      <c r="P17" s="6"/>
    </row>
    <row r="18" spans="5:16" ht="22.5" x14ac:dyDescent="0.6">
      <c r="E18" s="6">
        <f>F18</f>
        <v>13800000</v>
      </c>
      <c r="F18" s="5">
        <v>13800000</v>
      </c>
    </row>
    <row r="19" spans="5:1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9"/>
  <sheetViews>
    <sheetView showGridLines="0" rightToLeft="1" zoomScale="80" zoomScaleNormal="80" workbookViewId="0">
      <selection activeCell="L8" sqref="L8"/>
    </sheetView>
  </sheetViews>
  <sheetFormatPr defaultRowHeight="14.25" x14ac:dyDescent="0.2"/>
  <cols>
    <col min="1" max="9" width="1.375" customWidth="1"/>
    <col min="13" max="13" width="16.375" bestFit="1" customWidth="1"/>
  </cols>
  <sheetData>
    <row r="2" spans="3:13" ht="22.5" x14ac:dyDescent="0.6">
      <c r="C2" s="3" t="s">
        <v>1</v>
      </c>
      <c r="E2" t="s">
        <v>0</v>
      </c>
      <c r="F2" s="5">
        <v>0</v>
      </c>
    </row>
    <row r="3" spans="3:13" ht="22.5" x14ac:dyDescent="0.6">
      <c r="C3" s="4" t="str">
        <f>TEXT(G3,"#,###")&amp;" تا "&amp;TEXT(F3,"#,###")&amp;" : "&amp;TEXT(E3,"0%")</f>
        <v>صفر تا 2,300,000 : 0%</v>
      </c>
      <c r="E3" s="2">
        <v>0</v>
      </c>
      <c r="F3" s="5">
        <v>2300000</v>
      </c>
      <c r="G3" t="s">
        <v>1</v>
      </c>
      <c r="I3" s="6">
        <f>F3</f>
        <v>2300000</v>
      </c>
      <c r="M3" s="9" t="s">
        <v>2</v>
      </c>
    </row>
    <row r="4" spans="3:13" ht="22.5" x14ac:dyDescent="0.6">
      <c r="C4" s="4" t="str">
        <f>"بیش از "&amp;TEXT(G4,"#,###")&amp;" تا "&amp;TEXT(F4,"#,###")&amp;" : "&amp;TEXT(E4,"0%")</f>
        <v>بیش از 2,300,000 تا 6,900,000 : 10%</v>
      </c>
      <c r="E4" s="2">
        <v>0.1</v>
      </c>
      <c r="F4" s="5">
        <v>6900000</v>
      </c>
      <c r="G4" s="6">
        <f>F3</f>
        <v>2300000</v>
      </c>
      <c r="I4" s="6">
        <f>F4-F3</f>
        <v>4600000</v>
      </c>
      <c r="M4" s="10">
        <v>6900000</v>
      </c>
    </row>
    <row r="5" spans="3:13" ht="22.5" x14ac:dyDescent="0.6">
      <c r="C5" s="4" t="str">
        <f>"بیش از "&amp;TEXT(G5,"#,###")&amp;" تا "&amp;TEXT(F5,"#,###")&amp;" : "&amp;TEXT(E5,"0%")</f>
        <v>بیش از 6,900,000 تا 9,200,000 : 15%</v>
      </c>
      <c r="E5" s="2">
        <v>0.15</v>
      </c>
      <c r="F5" s="5">
        <v>9200000</v>
      </c>
      <c r="G5" s="6">
        <f>F4</f>
        <v>6900000</v>
      </c>
      <c r="I5" s="6">
        <f>F5-F4</f>
        <v>2300000</v>
      </c>
      <c r="M5" s="7"/>
    </row>
    <row r="6" spans="3:13" ht="22.5" x14ac:dyDescent="0.6">
      <c r="C6" s="4" t="str">
        <f>"بیش از "&amp;TEXT(G6,"#,###")&amp;" تا "&amp;TEXT(F6,"#,###")&amp;" : "&amp;TEXT(E6,"0%")</f>
        <v>بیش از 9,200,000 تا 13,800,000 : 25%</v>
      </c>
      <c r="E6" s="2">
        <v>0.25</v>
      </c>
      <c r="F6" s="5">
        <v>13800000</v>
      </c>
      <c r="G6" s="6">
        <f>F5</f>
        <v>9200000</v>
      </c>
      <c r="I6" s="6">
        <f>F6-F5</f>
        <v>4600000</v>
      </c>
    </row>
    <row r="7" spans="3:13" ht="22.5" x14ac:dyDescent="0.6">
      <c r="C7" s="4" t="str">
        <f>TEXT(G7+1,"#,###")&amp;" به بالا "&amp;" : "&amp;TEXT(E7,"0%")</f>
        <v>13,800,001 به بالا  : 35%</v>
      </c>
      <c r="E7" s="2">
        <v>0.35</v>
      </c>
      <c r="F7" s="5">
        <v>2000000</v>
      </c>
      <c r="G7" s="6">
        <f>F6</f>
        <v>13800000</v>
      </c>
      <c r="I7">
        <v>2000000</v>
      </c>
    </row>
    <row r="8" spans="3:13" x14ac:dyDescent="0.2">
      <c r="C8" t="s">
        <v>2</v>
      </c>
      <c r="I8">
        <f>M4</f>
        <v>6900000</v>
      </c>
    </row>
    <row r="11" spans="3:13" x14ac:dyDescent="0.2">
      <c r="E11" s="1">
        <v>4</v>
      </c>
    </row>
    <row r="15" spans="3:13" ht="22.5" x14ac:dyDescent="0.6">
      <c r="E15" s="6">
        <f>F15</f>
        <v>2300000</v>
      </c>
      <c r="F15" s="5">
        <v>2300000</v>
      </c>
    </row>
    <row r="16" spans="3:13" ht="22.5" x14ac:dyDescent="0.6">
      <c r="E16" s="6">
        <f>F16</f>
        <v>6900000</v>
      </c>
      <c r="F16" s="5">
        <v>6900000</v>
      </c>
    </row>
    <row r="17" spans="5:6" ht="22.5" x14ac:dyDescent="0.6">
      <c r="E17" s="6">
        <f>F17</f>
        <v>9200000</v>
      </c>
      <c r="F17" s="5">
        <v>9200000</v>
      </c>
    </row>
    <row r="18" spans="5:6" ht="22.5" x14ac:dyDescent="0.6">
      <c r="E18" s="6">
        <f>F18</f>
        <v>13800000</v>
      </c>
      <c r="F18" s="5">
        <v>13800000</v>
      </c>
    </row>
    <row r="19" spans="5: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Sheet2 (2)</vt:lpstr>
      <vt:lpstr>Sheet2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2018-04-25T07:21:14Z</dcterms:created>
  <dcterms:modified xsi:type="dcterms:W3CDTF">2018-05-28T13:30:38Z</dcterms:modified>
</cp:coreProperties>
</file>