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8\"/>
    </mc:Choice>
  </mc:AlternateContent>
  <bookViews>
    <workbookView xWindow="0" yWindow="0" windowWidth="15345" windowHeight="4575"/>
  </bookViews>
  <sheets>
    <sheet name="Sheet1" sheetId="1" r:id="rId1"/>
    <sheet name="Sheet2" sheetId="2" r:id="rId2"/>
    <sheet name="Sheet3" sheetId="3" r:id="rId3"/>
    <sheet name="Sheet3 (2)" sheetId="7" r:id="rId4"/>
    <sheet name="Sheet3 (3)" sheetId="8" r:id="rId5"/>
    <sheet name="Sheet4" sheetId="4" r:id="rId6"/>
    <sheet name="Sheet6" sheetId="6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8" l="1"/>
  <c r="H22" i="8"/>
  <c r="C22" i="8" a="1"/>
  <c r="C22" i="8" s="1"/>
  <c r="B22" i="8" a="1"/>
  <c r="B22" i="8" s="1"/>
  <c r="I21" i="8"/>
  <c r="H21" i="8"/>
  <c r="C21" i="8"/>
  <c r="C21" i="8" a="1"/>
  <c r="B21" i="8" a="1"/>
  <c r="B21" i="8" s="1"/>
  <c r="I20" i="8"/>
  <c r="H20" i="8"/>
  <c r="C20" i="8" a="1"/>
  <c r="C20" i="8" s="1"/>
  <c r="B20" i="8"/>
  <c r="B20" i="8" a="1"/>
  <c r="I19" i="8"/>
  <c r="C19" i="8" s="1" a="1"/>
  <c r="C19" i="8" s="1"/>
  <c r="H19" i="8"/>
  <c r="B19" i="8" a="1"/>
  <c r="B19" i="8" s="1"/>
  <c r="I18" i="8"/>
  <c r="H18" i="8"/>
  <c r="C18" i="8" a="1"/>
  <c r="C18" i="8" s="1"/>
  <c r="B18" i="8" a="1"/>
  <c r="B18" i="8" s="1"/>
  <c r="I17" i="8"/>
  <c r="H17" i="8"/>
  <c r="C17" i="8"/>
  <c r="C17" i="8" a="1"/>
  <c r="B17" i="8" a="1"/>
  <c r="B17" i="8" s="1"/>
  <c r="I16" i="8"/>
  <c r="H16" i="8"/>
  <c r="C16" i="8" a="1"/>
  <c r="C16" i="8" s="1"/>
  <c r="B16" i="8" a="1"/>
  <c r="B16" i="8" s="1"/>
  <c r="I15" i="8"/>
  <c r="C15" i="8" s="1" a="1"/>
  <c r="C15" i="8" s="1"/>
  <c r="H15" i="8"/>
  <c r="B15" i="8" a="1"/>
  <c r="B15" i="8" s="1"/>
  <c r="I14" i="8"/>
  <c r="H14" i="8"/>
  <c r="C14" i="8" a="1"/>
  <c r="C14" i="8" s="1"/>
  <c r="B14" i="8" a="1"/>
  <c r="B14" i="8" s="1"/>
  <c r="I13" i="8"/>
  <c r="H13" i="8"/>
  <c r="C13" i="8"/>
  <c r="C13" i="8" a="1"/>
  <c r="B13" i="8" a="1"/>
  <c r="B13" i="8" s="1"/>
  <c r="I12" i="8"/>
  <c r="H12" i="8"/>
  <c r="C12" i="8" a="1"/>
  <c r="C12" i="8" s="1"/>
  <c r="B12" i="8" a="1"/>
  <c r="B12" i="8" s="1"/>
  <c r="I11" i="8"/>
  <c r="C11" i="8" s="1" a="1"/>
  <c r="C11" i="8" s="1"/>
  <c r="H11" i="8"/>
  <c r="B11" i="8" a="1"/>
  <c r="B11" i="8" s="1"/>
  <c r="I10" i="8"/>
  <c r="H10" i="8"/>
  <c r="C10" i="8" a="1"/>
  <c r="C10" i="8" s="1"/>
  <c r="B10" i="8" a="1"/>
  <c r="B10" i="8" s="1"/>
  <c r="I9" i="8"/>
  <c r="H9" i="8"/>
  <c r="C9" i="8" a="1"/>
  <c r="C9" i="8" s="1"/>
  <c r="B9" i="8" a="1"/>
  <c r="B9" i="8" s="1"/>
  <c r="I8" i="8"/>
  <c r="H8" i="8"/>
  <c r="C8" i="8" a="1"/>
  <c r="C8" i="8" s="1"/>
  <c r="B8" i="8"/>
  <c r="B8" i="8" a="1"/>
  <c r="I7" i="8"/>
  <c r="C7" i="8" s="1" a="1"/>
  <c r="C7" i="8" s="1"/>
  <c r="H7" i="8"/>
  <c r="B7" i="8" a="1"/>
  <c r="B7" i="8" s="1"/>
  <c r="I6" i="8"/>
  <c r="C6" i="8" s="1" a="1"/>
  <c r="C6" i="8" s="1"/>
  <c r="H6" i="8"/>
  <c r="B6" i="8" a="1"/>
  <c r="B6" i="8" s="1"/>
  <c r="I5" i="8"/>
  <c r="H5" i="8"/>
  <c r="C5" i="8" a="1"/>
  <c r="C5" i="8" s="1"/>
  <c r="B5" i="8" a="1"/>
  <c r="B5" i="8" s="1"/>
  <c r="I4" i="8"/>
  <c r="H4" i="8"/>
  <c r="C4" i="8" a="1"/>
  <c r="C4" i="8" s="1"/>
  <c r="B4" i="8"/>
  <c r="B4" i="8" a="1"/>
  <c r="I3" i="8"/>
  <c r="C3" i="8" s="1" a="1"/>
  <c r="C3" i="8" s="1"/>
  <c r="H3" i="8"/>
  <c r="B3" i="8" a="1"/>
  <c r="B3" i="8" s="1"/>
  <c r="I4" i="7"/>
  <c r="I5" i="7"/>
  <c r="I6" i="7"/>
  <c r="I7" i="7"/>
  <c r="I8" i="7"/>
  <c r="I9" i="7"/>
  <c r="A9" i="7" s="1"/>
  <c r="I10" i="7"/>
  <c r="A10" i="7" s="1"/>
  <c r="I11" i="7"/>
  <c r="A11" i="7" s="1"/>
  <c r="I12" i="7"/>
  <c r="A12" i="7" s="1"/>
  <c r="I13" i="7"/>
  <c r="A13" i="7" s="1"/>
  <c r="I14" i="7"/>
  <c r="A14" i="7" s="1"/>
  <c r="I15" i="7"/>
  <c r="A15" i="7" s="1"/>
  <c r="I16" i="7"/>
  <c r="A16" i="7" s="1"/>
  <c r="I17" i="7"/>
  <c r="A17" i="7" s="1"/>
  <c r="I18" i="7"/>
  <c r="A18" i="7" s="1"/>
  <c r="I19" i="7"/>
  <c r="A19" i="7" s="1"/>
  <c r="I20" i="7"/>
  <c r="A20" i="7" s="1"/>
  <c r="I21" i="7"/>
  <c r="A21" i="7" s="1"/>
  <c r="I22" i="7"/>
  <c r="A22" i="7" s="1"/>
  <c r="I3" i="7"/>
  <c r="A4" i="7"/>
  <c r="A5" i="7"/>
  <c r="A6" i="7"/>
  <c r="A7" i="7"/>
  <c r="A8" i="7"/>
  <c r="K6" i="7"/>
  <c r="K14" i="7"/>
  <c r="K22" i="7"/>
  <c r="J22" i="7"/>
  <c r="C22" i="7" a="1"/>
  <c r="C22" i="7" s="1"/>
  <c r="J21" i="7"/>
  <c r="D21" i="7" s="1" a="1"/>
  <c r="D21" i="7" s="1"/>
  <c r="E21" i="7" s="1"/>
  <c r="C21" i="7" a="1"/>
  <c r="C21" i="7" s="1"/>
  <c r="J20" i="7"/>
  <c r="K20" i="7" s="1"/>
  <c r="C20" i="7" a="1"/>
  <c r="C20" i="7" s="1"/>
  <c r="J19" i="7"/>
  <c r="K19" i="7" s="1"/>
  <c r="D19" i="7" a="1"/>
  <c r="D19" i="7" s="1"/>
  <c r="E19" i="7" s="1"/>
  <c r="C19" i="7" a="1"/>
  <c r="C19" i="7" s="1"/>
  <c r="J18" i="7"/>
  <c r="K18" i="7" s="1"/>
  <c r="C18" i="7" a="1"/>
  <c r="C18" i="7" s="1"/>
  <c r="J17" i="7"/>
  <c r="K17" i="7" s="1"/>
  <c r="C17" i="7" a="1"/>
  <c r="C17" i="7" s="1"/>
  <c r="J16" i="7"/>
  <c r="K16" i="7" s="1"/>
  <c r="C16" i="7" a="1"/>
  <c r="C16" i="7" s="1"/>
  <c r="J15" i="7"/>
  <c r="K15" i="7" s="1"/>
  <c r="D15" i="7" a="1"/>
  <c r="D15" i="7" s="1"/>
  <c r="E15" i="7" s="1"/>
  <c r="C15" i="7" a="1"/>
  <c r="C15" i="7" s="1"/>
  <c r="J14" i="7"/>
  <c r="C14" i="7" a="1"/>
  <c r="C14" i="7" s="1"/>
  <c r="J13" i="7"/>
  <c r="D13" i="7" s="1" a="1"/>
  <c r="D13" i="7" s="1"/>
  <c r="E13" i="7" s="1"/>
  <c r="C13" i="7" a="1"/>
  <c r="C13" i="7" s="1"/>
  <c r="J12" i="7"/>
  <c r="K12" i="7" s="1"/>
  <c r="C12" i="7" a="1"/>
  <c r="C12" i="7" s="1"/>
  <c r="J11" i="7"/>
  <c r="K11" i="7" s="1"/>
  <c r="D11" i="7" a="1"/>
  <c r="D11" i="7" s="1"/>
  <c r="E11" i="7" s="1"/>
  <c r="C11" i="7" a="1"/>
  <c r="C11" i="7" s="1"/>
  <c r="J10" i="7"/>
  <c r="K10" i="7" s="1"/>
  <c r="C10" i="7" a="1"/>
  <c r="C10" i="7" s="1"/>
  <c r="J9" i="7"/>
  <c r="K9" i="7" s="1"/>
  <c r="C9" i="7" a="1"/>
  <c r="C9" i="7" s="1"/>
  <c r="J8" i="7"/>
  <c r="K8" i="7" s="1"/>
  <c r="C8" i="7" a="1"/>
  <c r="C8" i="7" s="1"/>
  <c r="J7" i="7"/>
  <c r="K7" i="7" s="1"/>
  <c r="D7" i="7" a="1"/>
  <c r="D7" i="7" s="1"/>
  <c r="E7" i="7" s="1"/>
  <c r="C7" i="7" a="1"/>
  <c r="C7" i="7" s="1"/>
  <c r="J6" i="7"/>
  <c r="C6" i="7" a="1"/>
  <c r="C6" i="7" s="1"/>
  <c r="J5" i="7"/>
  <c r="D5" i="7" s="1" a="1"/>
  <c r="D5" i="7" s="1"/>
  <c r="E5" i="7" s="1"/>
  <c r="C5" i="7" a="1"/>
  <c r="C5" i="7" s="1"/>
  <c r="J4" i="7"/>
  <c r="K4" i="7" s="1"/>
  <c r="C4" i="7" a="1"/>
  <c r="C4" i="7" s="1"/>
  <c r="J3" i="7"/>
  <c r="K3" i="7" s="1"/>
  <c r="C3" i="7" a="1"/>
  <c r="C3" i="7" s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" i="3"/>
  <c r="E13" i="6"/>
  <c r="E2" i="6"/>
  <c r="E3" i="6"/>
  <c r="E4" i="6"/>
  <c r="E5" i="6"/>
  <c r="E6" i="6"/>
  <c r="E7" i="6"/>
  <c r="E8" i="6"/>
  <c r="E9" i="6"/>
  <c r="E10" i="6"/>
  <c r="E11" i="6"/>
  <c r="E12" i="6"/>
  <c r="E1" i="6"/>
  <c r="C3" i="3" a="1"/>
  <c r="C3" i="3" s="1"/>
  <c r="D3" i="3" s="1"/>
  <c r="C4" i="3" a="1"/>
  <c r="C4" i="3"/>
  <c r="D4" i="3" s="1"/>
  <c r="C5" i="3" a="1"/>
  <c r="C5" i="3" s="1"/>
  <c r="D5" i="3" s="1"/>
  <c r="C6" i="3" a="1"/>
  <c r="C6" i="3"/>
  <c r="D6" i="3" s="1"/>
  <c r="C7" i="3" a="1"/>
  <c r="C7" i="3" s="1"/>
  <c r="D7" i="3" s="1"/>
  <c r="C8" i="3" a="1"/>
  <c r="C8" i="3"/>
  <c r="D8" i="3" s="1"/>
  <c r="C9" i="3" a="1"/>
  <c r="C9" i="3" s="1"/>
  <c r="D9" i="3" s="1"/>
  <c r="C10" i="3" a="1"/>
  <c r="C10" i="3"/>
  <c r="C11" i="3" a="1"/>
  <c r="C11" i="3" s="1"/>
  <c r="D11" i="3" s="1"/>
  <c r="C12" i="3" a="1"/>
  <c r="C12" i="3"/>
  <c r="C13" i="3" a="1"/>
  <c r="C13" i="3" s="1"/>
  <c r="D13" i="3" s="1"/>
  <c r="C14" i="3" a="1"/>
  <c r="C14" i="3"/>
  <c r="C15" i="3" a="1"/>
  <c r="C15" i="3" s="1"/>
  <c r="D15" i="3" s="1"/>
  <c r="C16" i="3" a="1"/>
  <c r="C16" i="3"/>
  <c r="C17" i="3" a="1"/>
  <c r="C17" i="3" s="1"/>
  <c r="D17" i="3" s="1"/>
  <c r="C18" i="3" a="1"/>
  <c r="C18" i="3"/>
  <c r="D18" i="3" s="1"/>
  <c r="C19" i="3" a="1"/>
  <c r="C19" i="3" s="1"/>
  <c r="D19" i="3" s="1"/>
  <c r="C20" i="3" a="1"/>
  <c r="C20" i="3"/>
  <c r="D20" i="3" s="1"/>
  <c r="C21" i="3" a="1"/>
  <c r="C21" i="3" s="1"/>
  <c r="D21" i="3" s="1"/>
  <c r="D10" i="3"/>
  <c r="D14" i="3"/>
  <c r="D12" i="3"/>
  <c r="D16" i="3"/>
  <c r="B3" i="3" a="1"/>
  <c r="B3" i="3" s="1"/>
  <c r="B4" i="3" a="1"/>
  <c r="B4" i="3" s="1"/>
  <c r="B5" i="3" a="1"/>
  <c r="B5" i="3" s="1"/>
  <c r="B6" i="3" a="1"/>
  <c r="B6" i="3" s="1"/>
  <c r="B7" i="3" a="1"/>
  <c r="B7" i="3" s="1"/>
  <c r="B8" i="3" a="1"/>
  <c r="B8" i="3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/>
  <c r="B17" i="3" a="1"/>
  <c r="B17" i="3" s="1"/>
  <c r="B18" i="3" a="1"/>
  <c r="B18" i="3" s="1"/>
  <c r="B19" i="3" a="1"/>
  <c r="B19" i="3" s="1"/>
  <c r="B20" i="3" a="1"/>
  <c r="B20" i="3" s="1"/>
  <c r="B21" i="3" a="1"/>
  <c r="B21" i="3" s="1"/>
  <c r="B2" i="3" a="1"/>
  <c r="B2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" i="3"/>
  <c r="CQ2" i="8"/>
  <c r="CA2" i="8"/>
  <c r="BK2" i="8"/>
  <c r="AU2" i="8"/>
  <c r="AE2" i="8"/>
  <c r="O2" i="8"/>
  <c r="CN2" i="8"/>
  <c r="BL2" i="8"/>
  <c r="AJ2" i="8"/>
  <c r="CT2" i="8"/>
  <c r="CD2" i="8"/>
  <c r="BN2" i="8"/>
  <c r="AX2" i="8"/>
  <c r="AH2" i="8"/>
  <c r="R2" i="8"/>
  <c r="CK2" i="8"/>
  <c r="BU2" i="8"/>
  <c r="BE2" i="8"/>
  <c r="AO2" i="8"/>
  <c r="Y2" i="8"/>
  <c r="CJ2" i="8"/>
  <c r="AZ2" i="8"/>
  <c r="P2" i="8"/>
  <c r="U2" i="7"/>
  <c r="AK2" i="7"/>
  <c r="BA2" i="7"/>
  <c r="BQ2" i="7"/>
  <c r="CG2" i="7"/>
  <c r="CW2" i="7"/>
  <c r="AV2" i="7"/>
  <c r="CN2" i="7"/>
  <c r="Z2" i="7"/>
  <c r="AP2" i="7"/>
  <c r="BF2" i="7"/>
  <c r="BV2" i="7"/>
  <c r="CL2" i="7"/>
  <c r="AZ2" i="7"/>
  <c r="O2" i="7"/>
  <c r="AE2" i="7"/>
  <c r="AU2" i="7"/>
  <c r="BK2" i="7"/>
  <c r="CA2" i="7"/>
  <c r="CQ2" i="7"/>
  <c r="AJ2" i="7"/>
  <c r="BX2" i="7"/>
  <c r="CE2" i="8"/>
  <c r="S2" i="8"/>
  <c r="AR2" i="8"/>
  <c r="BR2" i="8"/>
  <c r="V2" i="8"/>
  <c r="AS2" i="8"/>
  <c r="BH2" i="8"/>
  <c r="AG2" i="7"/>
  <c r="CC2" i="7"/>
  <c r="AL2" i="7"/>
  <c r="CH2" i="7"/>
  <c r="AA2" i="7"/>
  <c r="BW2" i="7"/>
  <c r="BP2" i="7"/>
  <c r="CM2" i="8"/>
  <c r="BW2" i="8"/>
  <c r="BG2" i="8"/>
  <c r="AQ2" i="8"/>
  <c r="AA2" i="8"/>
  <c r="K2" i="8"/>
  <c r="CF2" i="8"/>
  <c r="BD2" i="8"/>
  <c r="AB2" i="8"/>
  <c r="CP2" i="8"/>
  <c r="BZ2" i="8"/>
  <c r="BJ2" i="8"/>
  <c r="AT2" i="8"/>
  <c r="AD2" i="8"/>
  <c r="N2" i="8"/>
  <c r="CG2" i="8"/>
  <c r="BQ2" i="8"/>
  <c r="BA2" i="8"/>
  <c r="AK2" i="8"/>
  <c r="U2" i="8"/>
  <c r="BX2" i="8"/>
  <c r="AN2" i="8"/>
  <c r="L2" i="7"/>
  <c r="Y2" i="7"/>
  <c r="AO2" i="7"/>
  <c r="BE2" i="7"/>
  <c r="BU2" i="7"/>
  <c r="CK2" i="7"/>
  <c r="T2" i="7"/>
  <c r="BD2" i="7"/>
  <c r="N2" i="7"/>
  <c r="AD2" i="7"/>
  <c r="AT2" i="7"/>
  <c r="BJ2" i="7"/>
  <c r="BZ2" i="7"/>
  <c r="CP2" i="7"/>
  <c r="BT2" i="7"/>
  <c r="S2" i="7"/>
  <c r="AI2" i="7"/>
  <c r="AY2" i="7"/>
  <c r="BO2" i="7"/>
  <c r="CE2" i="7"/>
  <c r="CU2" i="7"/>
  <c r="AR2" i="7"/>
  <c r="CJ2" i="7"/>
  <c r="BO2" i="8"/>
  <c r="AY2" i="8"/>
  <c r="CR2" i="8"/>
  <c r="L2" i="8"/>
  <c r="BB2" i="8"/>
  <c r="CO2" i="8"/>
  <c r="BI2" i="8"/>
  <c r="M2" i="8"/>
  <c r="Q2" i="7"/>
  <c r="BM2" i="7"/>
  <c r="AN2" i="7"/>
  <c r="V2" i="7"/>
  <c r="BR2" i="7"/>
  <c r="X2" i="7"/>
  <c r="BG2" i="7"/>
  <c r="AF2" i="7"/>
  <c r="CI2" i="8"/>
  <c r="BS2" i="8"/>
  <c r="BC2" i="8"/>
  <c r="AM2" i="8"/>
  <c r="W2" i="8"/>
  <c r="CV2" i="8"/>
  <c r="CB2" i="8"/>
  <c r="AV2" i="8"/>
  <c r="T2" i="8"/>
  <c r="CL2" i="8"/>
  <c r="BV2" i="8"/>
  <c r="BF2" i="8"/>
  <c r="AP2" i="8"/>
  <c r="Z2" i="8"/>
  <c r="CS2" i="8"/>
  <c r="CC2" i="8"/>
  <c r="BM2" i="8"/>
  <c r="AW2" i="8"/>
  <c r="AG2" i="8"/>
  <c r="Q2" i="8"/>
  <c r="BP2" i="8"/>
  <c r="AF2" i="8"/>
  <c r="M2" i="7"/>
  <c r="AC2" i="7"/>
  <c r="AS2" i="7"/>
  <c r="BI2" i="7"/>
  <c r="BY2" i="7"/>
  <c r="CO2" i="7"/>
  <c r="AB2" i="7"/>
  <c r="BL2" i="7"/>
  <c r="R2" i="7"/>
  <c r="AH2" i="7"/>
  <c r="AX2" i="7"/>
  <c r="BN2" i="7"/>
  <c r="CD2" i="7"/>
  <c r="CT2" i="7"/>
  <c r="CF2" i="7"/>
  <c r="W2" i="7"/>
  <c r="AM2" i="7"/>
  <c r="BC2" i="7"/>
  <c r="BS2" i="7"/>
  <c r="CI2" i="7"/>
  <c r="P2" i="7"/>
  <c r="BH2" i="7"/>
  <c r="CV2" i="7"/>
  <c r="CU2" i="8"/>
  <c r="AI2" i="8"/>
  <c r="BT2" i="8"/>
  <c r="CH2" i="8"/>
  <c r="AL2" i="8"/>
  <c r="BY2" i="8"/>
  <c r="AC2" i="8"/>
  <c r="X2" i="8"/>
  <c r="AW2" i="7"/>
  <c r="CS2" i="7"/>
  <c r="CB2" i="7"/>
  <c r="BB2" i="7"/>
  <c r="CR2" i="7"/>
  <c r="AQ2" i="7"/>
  <c r="CM2" i="7"/>
  <c r="D3" i="7" l="1" a="1"/>
  <c r="D3" i="7" s="1"/>
  <c r="A3" i="7"/>
  <c r="D9" i="7" a="1"/>
  <c r="D9" i="7" s="1"/>
  <c r="E9" i="7" s="1"/>
  <c r="D17" i="7" a="1"/>
  <c r="D17" i="7" s="1"/>
  <c r="E17" i="7" s="1"/>
  <c r="K21" i="7"/>
  <c r="K13" i="7"/>
  <c r="K5" i="7"/>
  <c r="E3" i="7"/>
  <c r="D4" i="7" a="1"/>
  <c r="D4" i="7" s="1"/>
  <c r="E4" i="7" s="1"/>
  <c r="D8" i="7" a="1"/>
  <c r="D8" i="7" s="1"/>
  <c r="E8" i="7" s="1"/>
  <c r="D12" i="7" a="1"/>
  <c r="D12" i="7" s="1"/>
  <c r="E12" i="7" s="1"/>
  <c r="D16" i="7" a="1"/>
  <c r="D16" i="7" s="1"/>
  <c r="E16" i="7" s="1"/>
  <c r="D20" i="7" a="1"/>
  <c r="D20" i="7" s="1"/>
  <c r="E20" i="7" s="1"/>
  <c r="D6" i="7" a="1"/>
  <c r="D6" i="7" s="1"/>
  <c r="E6" i="7" s="1"/>
  <c r="D10" i="7" a="1"/>
  <c r="D10" i="7" s="1"/>
  <c r="E10" i="7" s="1"/>
  <c r="D14" i="7" a="1"/>
  <c r="D14" i="7" s="1"/>
  <c r="E14" i="7" s="1"/>
  <c r="D18" i="7" a="1"/>
  <c r="D18" i="7" s="1"/>
  <c r="E18" i="7" s="1"/>
  <c r="D22" i="7" a="1"/>
  <c r="D22" i="7" s="1"/>
  <c r="E22" i="7" s="1"/>
  <c r="C2" i="3" a="1"/>
  <c r="C2" i="3" s="1"/>
  <c r="D2" i="3" s="1"/>
  <c r="M2" i="1"/>
  <c r="C3" i="1" a="1"/>
  <c r="C3" i="1"/>
  <c r="C5" i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/>
  <c r="C19" i="1" a="1"/>
  <c r="C19" i="1" s="1"/>
  <c r="C20" i="1" a="1"/>
  <c r="C20" i="1"/>
  <c r="C21" i="1" a="1"/>
  <c r="C21" i="1" s="1"/>
  <c r="C22" i="1" a="1"/>
  <c r="C22" i="1"/>
  <c r="C4" i="1" a="1"/>
  <c r="C4" i="1"/>
  <c r="F3" i="1"/>
  <c r="F4" i="1"/>
  <c r="G4" i="1" s="1"/>
  <c r="F5" i="1"/>
  <c r="G5" i="1" s="1"/>
  <c r="F6" i="1"/>
  <c r="G6" i="1" s="1"/>
  <c r="F7" i="1"/>
  <c r="F8" i="1"/>
  <c r="G8" i="1" s="1"/>
  <c r="F9" i="1"/>
  <c r="G9" i="1" s="1"/>
  <c r="F10" i="1"/>
  <c r="G10" i="1" s="1"/>
  <c r="F11" i="1"/>
  <c r="F12" i="1"/>
  <c r="G12" i="1" s="1"/>
  <c r="F13" i="1"/>
  <c r="G13" i="1" s="1"/>
  <c r="F14" i="1"/>
  <c r="G14" i="1" s="1"/>
  <c r="F15" i="1"/>
  <c r="F16" i="1"/>
  <c r="G16" i="1" s="1"/>
  <c r="F17" i="1"/>
  <c r="G17" i="1" s="1"/>
  <c r="F18" i="1"/>
  <c r="G18" i="1" s="1"/>
  <c r="F19" i="1"/>
  <c r="F20" i="1"/>
  <c r="G20" i="1" s="1"/>
  <c r="F21" i="1"/>
  <c r="G21" i="1" s="1"/>
  <c r="F22" i="1"/>
  <c r="G22" i="1" s="1"/>
  <c r="F2" i="1"/>
  <c r="G2" i="1" s="1"/>
  <c r="B3" i="1" a="1"/>
  <c r="B3" i="1" s="1"/>
  <c r="B4" i="1" a="1"/>
  <c r="B4" i="1" s="1"/>
  <c r="B5" i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/>
  <c r="B13" i="1" a="1"/>
  <c r="B13" i="1" s="1"/>
  <c r="B14" i="1" a="1"/>
  <c r="B14" i="1"/>
  <c r="B15" i="1" a="1"/>
  <c r="B15" i="1" s="1"/>
  <c r="B16" i="1" a="1"/>
  <c r="B16" i="1"/>
  <c r="B17" i="1" a="1"/>
  <c r="B17" i="1" s="1"/>
  <c r="B18" i="1" a="1"/>
  <c r="B18" i="1"/>
  <c r="B19" i="1" a="1"/>
  <c r="B19" i="1" s="1"/>
  <c r="B20" i="1" a="1"/>
  <c r="B20" i="1"/>
  <c r="B21" i="1" a="1"/>
  <c r="B21" i="1" s="1"/>
  <c r="B22" i="1" a="1"/>
  <c r="B22" i="1" s="1"/>
  <c r="B2" i="1" a="1"/>
  <c r="B2" i="1" s="1"/>
  <c r="G3" i="1"/>
  <c r="G7" i="1"/>
  <c r="G11" i="1"/>
  <c r="G15" i="1"/>
  <c r="G19" i="1"/>
  <c r="C2" i="1" l="1" a="1"/>
  <c r="C2" i="1" s="1"/>
</calcChain>
</file>

<file path=xl/sharedStrings.xml><?xml version="1.0" encoding="utf-8"?>
<sst xmlns="http://schemas.openxmlformats.org/spreadsheetml/2006/main" count="210" uniqueCount="40">
  <si>
    <t>نام فعالیت</t>
  </si>
  <si>
    <t>تاریخ شروع</t>
  </si>
  <si>
    <t>تاریخ پایان</t>
  </si>
  <si>
    <t>واحد</t>
  </si>
  <si>
    <t>حجم برآوردی</t>
  </si>
  <si>
    <t>حجم انجام شده</t>
  </si>
  <si>
    <t>%Actual</t>
  </si>
  <si>
    <t>فعالیت1</t>
  </si>
  <si>
    <t>فعالیت2</t>
  </si>
  <si>
    <t>فعالیت3</t>
  </si>
  <si>
    <t>فعالیت4</t>
  </si>
  <si>
    <t>فعالیت5</t>
  </si>
  <si>
    <t>فعالیت6</t>
  </si>
  <si>
    <t>فعالیت7</t>
  </si>
  <si>
    <t>فعالیت8</t>
  </si>
  <si>
    <t>فعالیت9</t>
  </si>
  <si>
    <t>فعالیت10</t>
  </si>
  <si>
    <t>فعالیت11</t>
  </si>
  <si>
    <t>فعالیت12</t>
  </si>
  <si>
    <t>فعالیت13</t>
  </si>
  <si>
    <t>فعالیت14</t>
  </si>
  <si>
    <t>فعالیت15</t>
  </si>
  <si>
    <t>فعالیت16</t>
  </si>
  <si>
    <t>فعالیت17</t>
  </si>
  <si>
    <t>فعالیت18</t>
  </si>
  <si>
    <t>فعالیت19</t>
  </si>
  <si>
    <t>فعالیت20</t>
  </si>
  <si>
    <t>فعالیت21</t>
  </si>
  <si>
    <t>M2</t>
  </si>
  <si>
    <t>M3</t>
  </si>
  <si>
    <t>Kg</t>
  </si>
  <si>
    <t>Km</t>
  </si>
  <si>
    <t>M</t>
  </si>
  <si>
    <t>ManHour</t>
  </si>
  <si>
    <t>Litr</t>
  </si>
  <si>
    <t>hfghgf</t>
  </si>
  <si>
    <t>Duration</t>
  </si>
  <si>
    <t>تاریخ</t>
  </si>
  <si>
    <t>حجم آستانه</t>
  </si>
  <si>
    <t>تاریخ امروز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</si>
</sst>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"/>
    <numFmt numFmtId="165" formatCode="yyyy/mm/dd"/>
  </numFmts>
  <fonts count="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Arial"/>
      <family val="2"/>
      <charset val="178"/>
      <scheme val="minor"/>
    </font>
    <font>
      <sz val="10"/>
      <color theme="0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2" fontId="0" fillId="0" borderId="0" xfId="0" applyNumberFormat="1"/>
    <xf numFmtId="0" fontId="0" fillId="0" borderId="0" xfId="0" applyNumberFormat="1"/>
    <xf numFmtId="9" fontId="0" fillId="0" borderId="0" xfId="1" applyFont="1"/>
    <xf numFmtId="0" fontId="0" fillId="0" borderId="0" xfId="0" applyFill="1"/>
    <xf numFmtId="0" fontId="0" fillId="5" borderId="0" xfId="0" applyFill="1"/>
    <xf numFmtId="164" fontId="0" fillId="0" borderId="0" xfId="0" applyNumberFormat="1"/>
    <xf numFmtId="0" fontId="5" fillId="4" borderId="0" xfId="0" applyFont="1" applyFill="1" applyAlignment="1">
      <alignment horizontal="center" vertical="center"/>
    </xf>
    <xf numFmtId="15" fontId="4" fillId="2" borderId="0" xfId="0" applyNumberFormat="1" applyFont="1" applyFill="1" applyBorder="1" applyAlignment="1">
      <alignment horizontal="center" vertical="center" textRotation="90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ass_files/Excel/Excel_Package_961208/Add_Ins/7_15_Persian%20Date/YfGreg2Jalali_AddIn_Ver.1.01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definedNames>
      <definedName name="YfGreg2Jalali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P22"/>
  <sheetViews>
    <sheetView showGridLines="0" rightToLeft="1" tabSelected="1" workbookViewId="0">
      <selection activeCell="E5" sqref="E5"/>
    </sheetView>
  </sheetViews>
  <sheetFormatPr defaultRowHeight="14.25" x14ac:dyDescent="0.2"/>
  <cols>
    <col min="2" max="3" width="11.375" bestFit="1" customWidth="1"/>
    <col min="8" max="302" width="4.75" customWidth="1"/>
  </cols>
  <sheetData>
    <row r="1" spans="1:302" ht="76.5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2">
        <v>42780</v>
      </c>
      <c r="I1" s="2">
        <v>42781</v>
      </c>
      <c r="J1" s="2">
        <v>42782</v>
      </c>
      <c r="K1" s="2">
        <v>42783</v>
      </c>
      <c r="L1" s="2">
        <v>42784</v>
      </c>
      <c r="M1" s="2">
        <v>42785</v>
      </c>
      <c r="N1" s="2">
        <v>42786</v>
      </c>
      <c r="O1" s="2">
        <v>42787</v>
      </c>
      <c r="P1" s="2">
        <v>42788</v>
      </c>
      <c r="Q1" s="2">
        <v>42789</v>
      </c>
      <c r="R1" s="2">
        <v>42790</v>
      </c>
      <c r="S1" s="2">
        <v>42791</v>
      </c>
      <c r="T1" s="2">
        <v>42792</v>
      </c>
      <c r="U1" s="2">
        <v>42793</v>
      </c>
      <c r="V1" s="2">
        <v>42794</v>
      </c>
      <c r="W1" s="2">
        <v>42795</v>
      </c>
      <c r="X1" s="2">
        <v>42796</v>
      </c>
      <c r="Y1" s="2">
        <v>42797</v>
      </c>
      <c r="Z1" s="2">
        <v>42798</v>
      </c>
      <c r="AA1" s="2">
        <v>42799</v>
      </c>
      <c r="AB1" s="2">
        <v>42800</v>
      </c>
      <c r="AC1" s="2">
        <v>42801</v>
      </c>
      <c r="AD1" s="2">
        <v>42802</v>
      </c>
      <c r="AE1" s="2">
        <v>42803</v>
      </c>
      <c r="AF1" s="2">
        <v>42804</v>
      </c>
      <c r="AG1" s="2">
        <v>42805</v>
      </c>
      <c r="AH1" s="2">
        <v>42806</v>
      </c>
      <c r="AI1" s="2">
        <v>42807</v>
      </c>
      <c r="AJ1" s="2">
        <v>42808</v>
      </c>
      <c r="AK1" s="2">
        <v>42809</v>
      </c>
      <c r="AL1" s="2">
        <v>42810</v>
      </c>
      <c r="AM1" s="2">
        <v>42811</v>
      </c>
      <c r="AN1" s="2">
        <v>42812</v>
      </c>
      <c r="AO1" s="2">
        <v>42813</v>
      </c>
      <c r="AP1" s="2">
        <v>42814</v>
      </c>
      <c r="AQ1" s="2">
        <v>42815</v>
      </c>
      <c r="AR1" s="2">
        <v>42816</v>
      </c>
      <c r="AS1" s="2">
        <v>42817</v>
      </c>
      <c r="AT1" s="2">
        <v>42818</v>
      </c>
      <c r="AU1" s="2">
        <v>42819</v>
      </c>
      <c r="AV1" s="2">
        <v>42820</v>
      </c>
      <c r="AW1" s="2">
        <v>42821</v>
      </c>
      <c r="AX1" s="2">
        <v>42822</v>
      </c>
      <c r="AY1" s="2">
        <v>42823</v>
      </c>
      <c r="AZ1" s="2">
        <v>42824</v>
      </c>
      <c r="BA1" s="2">
        <v>42825</v>
      </c>
      <c r="BB1" s="2">
        <v>42826</v>
      </c>
      <c r="BC1" s="2">
        <v>42827</v>
      </c>
      <c r="BD1" s="2">
        <v>42828</v>
      </c>
      <c r="BE1" s="2">
        <v>42829</v>
      </c>
      <c r="BF1" s="2">
        <v>42830</v>
      </c>
      <c r="BG1" s="2">
        <v>42831</v>
      </c>
      <c r="BH1" s="2">
        <v>42832</v>
      </c>
      <c r="BI1" s="2">
        <v>42833</v>
      </c>
      <c r="BJ1" s="2">
        <v>42834</v>
      </c>
      <c r="BK1" s="2">
        <v>42835</v>
      </c>
      <c r="BL1" s="2">
        <v>42836</v>
      </c>
      <c r="BM1" s="2">
        <v>42837</v>
      </c>
      <c r="BN1" s="2">
        <v>42838</v>
      </c>
      <c r="BO1" s="2">
        <v>42839</v>
      </c>
      <c r="BP1" s="2">
        <v>42840</v>
      </c>
      <c r="BQ1" s="2">
        <v>42841</v>
      </c>
      <c r="BR1" s="2">
        <v>42842</v>
      </c>
      <c r="BS1" s="2">
        <v>42843</v>
      </c>
      <c r="BT1" s="2">
        <v>42844</v>
      </c>
      <c r="BU1" s="2">
        <v>42845</v>
      </c>
      <c r="BV1" s="2">
        <v>42846</v>
      </c>
      <c r="BW1" s="2">
        <v>42847</v>
      </c>
      <c r="BX1" s="2">
        <v>42848</v>
      </c>
      <c r="BY1" s="2">
        <v>42849</v>
      </c>
      <c r="BZ1" s="2">
        <v>42850</v>
      </c>
      <c r="CA1" s="2">
        <v>42851</v>
      </c>
      <c r="CB1" s="2">
        <v>42852</v>
      </c>
      <c r="CC1" s="2">
        <v>42853</v>
      </c>
      <c r="CD1" s="2">
        <v>42854</v>
      </c>
      <c r="CE1" s="2">
        <v>42855</v>
      </c>
      <c r="CF1" s="2">
        <v>42856</v>
      </c>
      <c r="CG1" s="2">
        <v>42857</v>
      </c>
      <c r="CH1" s="2">
        <v>42858</v>
      </c>
      <c r="CI1" s="2">
        <v>42859</v>
      </c>
      <c r="CJ1" s="2">
        <v>42860</v>
      </c>
      <c r="CK1" s="2">
        <v>42861</v>
      </c>
      <c r="CL1" s="2">
        <v>42862</v>
      </c>
      <c r="CM1" s="2">
        <v>42863</v>
      </c>
      <c r="CN1" s="2">
        <v>42864</v>
      </c>
      <c r="CO1" s="2">
        <v>42865</v>
      </c>
      <c r="CP1" s="2">
        <v>42866</v>
      </c>
      <c r="CQ1" s="2">
        <v>42867</v>
      </c>
      <c r="CR1" s="2">
        <v>42868</v>
      </c>
      <c r="CS1" s="2">
        <v>42869</v>
      </c>
      <c r="CT1" s="2">
        <v>42870</v>
      </c>
      <c r="CU1" s="2">
        <v>42871</v>
      </c>
      <c r="CV1" s="2">
        <v>42872</v>
      </c>
      <c r="CW1" s="2">
        <v>42873</v>
      </c>
      <c r="CX1" s="2">
        <v>42874</v>
      </c>
      <c r="CY1" s="2">
        <v>42875</v>
      </c>
      <c r="CZ1" s="2">
        <v>42876</v>
      </c>
      <c r="DA1" s="2">
        <v>42877</v>
      </c>
      <c r="DB1" s="2">
        <v>42878</v>
      </c>
      <c r="DC1" s="2">
        <v>42879</v>
      </c>
      <c r="DD1" s="2">
        <v>42880</v>
      </c>
      <c r="DE1" s="2">
        <v>42881</v>
      </c>
      <c r="DF1" s="2">
        <v>42882</v>
      </c>
      <c r="DG1" s="2">
        <v>42883</v>
      </c>
      <c r="DH1" s="2">
        <v>42884</v>
      </c>
      <c r="DI1" s="2">
        <v>42885</v>
      </c>
      <c r="DJ1" s="2">
        <v>42886</v>
      </c>
      <c r="DK1" s="2">
        <v>42887</v>
      </c>
      <c r="DL1" s="2">
        <v>42888</v>
      </c>
      <c r="DM1" s="2">
        <v>42889</v>
      </c>
      <c r="DN1" s="2">
        <v>42890</v>
      </c>
      <c r="DO1" s="2">
        <v>42891</v>
      </c>
      <c r="DP1" s="2">
        <v>42892</v>
      </c>
      <c r="DQ1" s="2">
        <v>42893</v>
      </c>
      <c r="DR1" s="2">
        <v>42894</v>
      </c>
      <c r="DS1" s="2">
        <v>42895</v>
      </c>
      <c r="DT1" s="2">
        <v>42896</v>
      </c>
      <c r="DU1" s="2">
        <v>42897</v>
      </c>
      <c r="DV1" s="2">
        <v>42898</v>
      </c>
      <c r="DW1" s="2">
        <v>42899</v>
      </c>
      <c r="DX1" s="2">
        <v>42900</v>
      </c>
      <c r="DY1" s="2">
        <v>42901</v>
      </c>
      <c r="DZ1" s="2">
        <v>42902</v>
      </c>
      <c r="EA1" s="2">
        <v>42903</v>
      </c>
      <c r="EB1" s="2">
        <v>42904</v>
      </c>
      <c r="EC1" s="2">
        <v>42905</v>
      </c>
      <c r="ED1" s="2">
        <v>42906</v>
      </c>
      <c r="EE1" s="2">
        <v>42907</v>
      </c>
      <c r="EF1" s="2">
        <v>42908</v>
      </c>
      <c r="EG1" s="2">
        <v>42909</v>
      </c>
      <c r="EH1" s="2">
        <v>42910</v>
      </c>
      <c r="EI1" s="2">
        <v>42911</v>
      </c>
      <c r="EJ1" s="2">
        <v>42912</v>
      </c>
      <c r="EK1" s="2">
        <v>42913</v>
      </c>
      <c r="EL1" s="2">
        <v>42914</v>
      </c>
      <c r="EM1" s="2">
        <v>42915</v>
      </c>
      <c r="EN1" s="2">
        <v>42916</v>
      </c>
      <c r="EO1" s="2">
        <v>42917</v>
      </c>
      <c r="EP1" s="2">
        <v>42918</v>
      </c>
      <c r="EQ1" s="2">
        <v>42919</v>
      </c>
      <c r="ER1" s="2">
        <v>42920</v>
      </c>
      <c r="ES1" s="2">
        <v>42921</v>
      </c>
      <c r="ET1" s="2">
        <v>42922</v>
      </c>
      <c r="EU1" s="2">
        <v>42923</v>
      </c>
      <c r="EV1" s="2">
        <v>42924</v>
      </c>
      <c r="EW1" s="2">
        <v>42925</v>
      </c>
      <c r="EX1" s="2">
        <v>42926</v>
      </c>
      <c r="EY1" s="2">
        <v>42927</v>
      </c>
      <c r="EZ1" s="2">
        <v>42928</v>
      </c>
      <c r="FA1" s="2">
        <v>42929</v>
      </c>
      <c r="FB1" s="2">
        <v>42930</v>
      </c>
      <c r="FC1" s="2">
        <v>42931</v>
      </c>
      <c r="FD1" s="2">
        <v>42932</v>
      </c>
      <c r="FE1" s="2">
        <v>42933</v>
      </c>
      <c r="FF1" s="2">
        <v>42934</v>
      </c>
      <c r="FG1" s="2">
        <v>42935</v>
      </c>
      <c r="FH1" s="2">
        <v>42936</v>
      </c>
      <c r="FI1" s="2">
        <v>42937</v>
      </c>
      <c r="FJ1" s="2">
        <v>42938</v>
      </c>
      <c r="FK1" s="2">
        <v>42939</v>
      </c>
      <c r="FL1" s="2">
        <v>42940</v>
      </c>
      <c r="FM1" s="2">
        <v>42941</v>
      </c>
      <c r="FN1" s="2">
        <v>42942</v>
      </c>
      <c r="FO1" s="2">
        <v>42943</v>
      </c>
      <c r="FP1" s="2">
        <v>42944</v>
      </c>
      <c r="FQ1" s="2">
        <v>42945</v>
      </c>
      <c r="FR1" s="2">
        <v>42946</v>
      </c>
      <c r="FS1" s="2">
        <v>42947</v>
      </c>
      <c r="FT1" s="2">
        <v>42948</v>
      </c>
      <c r="FU1" s="2">
        <v>42949</v>
      </c>
      <c r="FV1" s="2">
        <v>42950</v>
      </c>
      <c r="FW1" s="2">
        <v>42951</v>
      </c>
      <c r="FX1" s="2">
        <v>42952</v>
      </c>
      <c r="FY1" s="2">
        <v>42953</v>
      </c>
      <c r="FZ1" s="2">
        <v>42954</v>
      </c>
      <c r="GA1" s="2">
        <v>42955</v>
      </c>
      <c r="GB1" s="2">
        <v>42956</v>
      </c>
      <c r="GC1" s="2">
        <v>42957</v>
      </c>
      <c r="GD1" s="2">
        <v>42958</v>
      </c>
      <c r="GE1" s="2">
        <v>42959</v>
      </c>
      <c r="GF1" s="2">
        <v>42960</v>
      </c>
      <c r="GG1" s="2">
        <v>42961</v>
      </c>
      <c r="GH1" s="2">
        <v>42962</v>
      </c>
      <c r="GI1" s="2">
        <v>42963</v>
      </c>
      <c r="GJ1" s="2">
        <v>42964</v>
      </c>
      <c r="GK1" s="2">
        <v>42965</v>
      </c>
      <c r="GL1" s="2">
        <v>42966</v>
      </c>
      <c r="GM1" s="2">
        <v>42967</v>
      </c>
      <c r="GN1" s="2">
        <v>42968</v>
      </c>
      <c r="GO1" s="2">
        <v>42969</v>
      </c>
      <c r="GP1" s="2">
        <v>42970</v>
      </c>
      <c r="GQ1" s="2">
        <v>42971</v>
      </c>
      <c r="GR1" s="2">
        <v>42972</v>
      </c>
      <c r="GS1" s="2">
        <v>42973</v>
      </c>
      <c r="GT1" s="2">
        <v>42974</v>
      </c>
      <c r="GU1" s="2">
        <v>42975</v>
      </c>
      <c r="GV1" s="2">
        <v>42976</v>
      </c>
      <c r="GW1" s="2">
        <v>42977</v>
      </c>
      <c r="GX1" s="2">
        <v>42978</v>
      </c>
      <c r="GY1" s="2">
        <v>42979</v>
      </c>
      <c r="GZ1" s="2">
        <v>42980</v>
      </c>
      <c r="HA1" s="2">
        <v>42981</v>
      </c>
      <c r="HB1" s="2">
        <v>42982</v>
      </c>
      <c r="HC1" s="2">
        <v>42983</v>
      </c>
      <c r="HD1" s="2">
        <v>42984</v>
      </c>
      <c r="HE1" s="2">
        <v>42985</v>
      </c>
      <c r="HF1" s="2">
        <v>42986</v>
      </c>
      <c r="HG1" s="2">
        <v>42987</v>
      </c>
      <c r="HH1" s="2">
        <v>42988</v>
      </c>
      <c r="HI1" s="2">
        <v>42989</v>
      </c>
      <c r="HJ1" s="2">
        <v>42990</v>
      </c>
      <c r="HK1" s="2">
        <v>42991</v>
      </c>
      <c r="HL1" s="2">
        <v>42992</v>
      </c>
      <c r="HM1" s="2">
        <v>42993</v>
      </c>
      <c r="HN1" s="2">
        <v>42994</v>
      </c>
      <c r="HO1" s="2">
        <v>42995</v>
      </c>
      <c r="HP1" s="2">
        <v>42996</v>
      </c>
      <c r="HQ1" s="2">
        <v>42997</v>
      </c>
      <c r="HR1" s="2">
        <v>42998</v>
      </c>
      <c r="HS1" s="2">
        <v>42999</v>
      </c>
      <c r="HT1" s="2">
        <v>43000</v>
      </c>
      <c r="HU1" s="2">
        <v>43001</v>
      </c>
      <c r="HV1" s="2">
        <v>43002</v>
      </c>
      <c r="HW1" s="2">
        <v>43003</v>
      </c>
      <c r="HX1" s="2">
        <v>43004</v>
      </c>
      <c r="HY1" s="2">
        <v>43005</v>
      </c>
      <c r="HZ1" s="2">
        <v>43006</v>
      </c>
      <c r="IA1" s="2">
        <v>43007</v>
      </c>
      <c r="IB1" s="2">
        <v>43008</v>
      </c>
      <c r="IC1" s="2">
        <v>43009</v>
      </c>
      <c r="ID1" s="2">
        <v>43010</v>
      </c>
      <c r="IE1" s="2">
        <v>43011</v>
      </c>
      <c r="IF1" s="2">
        <v>43012</v>
      </c>
      <c r="IG1" s="2">
        <v>43013</v>
      </c>
      <c r="IH1" s="2">
        <v>43014</v>
      </c>
      <c r="II1" s="2">
        <v>43015</v>
      </c>
      <c r="IJ1" s="2">
        <v>43016</v>
      </c>
      <c r="IK1" s="2">
        <v>43017</v>
      </c>
      <c r="IL1" s="2">
        <v>43018</v>
      </c>
      <c r="IM1" s="2">
        <v>43019</v>
      </c>
      <c r="IN1" s="2">
        <v>43020</v>
      </c>
      <c r="IO1" s="2">
        <v>43021</v>
      </c>
      <c r="IP1" s="2">
        <v>43022</v>
      </c>
      <c r="IQ1" s="2">
        <v>43023</v>
      </c>
      <c r="IR1" s="2">
        <v>43024</v>
      </c>
      <c r="IS1" s="2">
        <v>43025</v>
      </c>
      <c r="IT1" s="2">
        <v>43026</v>
      </c>
      <c r="IU1" s="2">
        <v>43027</v>
      </c>
      <c r="IV1" s="2">
        <v>43028</v>
      </c>
      <c r="IW1" s="2">
        <v>43029</v>
      </c>
      <c r="IX1" s="2">
        <v>43030</v>
      </c>
      <c r="IY1" s="2">
        <v>43031</v>
      </c>
      <c r="IZ1" s="2">
        <v>43032</v>
      </c>
      <c r="JA1" s="2">
        <v>43033</v>
      </c>
      <c r="JB1" s="2">
        <v>43034</v>
      </c>
      <c r="JC1" s="2">
        <v>43035</v>
      </c>
      <c r="JD1" s="2">
        <v>43036</v>
      </c>
      <c r="JE1" s="2">
        <v>43037</v>
      </c>
      <c r="JF1" s="2">
        <v>43038</v>
      </c>
      <c r="JG1" s="2">
        <v>43039</v>
      </c>
      <c r="JH1" s="2">
        <v>43040</v>
      </c>
      <c r="JI1" s="2">
        <v>43041</v>
      </c>
      <c r="JJ1" s="2">
        <v>43042</v>
      </c>
      <c r="JK1" s="2">
        <v>43043</v>
      </c>
      <c r="JL1" s="2">
        <v>43044</v>
      </c>
      <c r="JM1" s="2">
        <v>43045</v>
      </c>
      <c r="JN1" s="2">
        <v>43046</v>
      </c>
      <c r="JO1" s="2">
        <v>43047</v>
      </c>
      <c r="JP1" s="2">
        <v>43048</v>
      </c>
      <c r="JQ1" s="2">
        <v>43049</v>
      </c>
      <c r="JR1" s="2">
        <v>43050</v>
      </c>
      <c r="JS1" s="2">
        <v>43051</v>
      </c>
      <c r="JT1" s="2">
        <v>43052</v>
      </c>
      <c r="JU1" s="2">
        <v>43053</v>
      </c>
      <c r="JV1" s="2">
        <v>43054</v>
      </c>
      <c r="JW1" s="2">
        <v>43055</v>
      </c>
      <c r="JX1" s="2">
        <v>43056</v>
      </c>
      <c r="JY1" s="2">
        <v>43057</v>
      </c>
      <c r="JZ1" s="2">
        <v>43058</v>
      </c>
      <c r="KA1" s="2">
        <v>43059</v>
      </c>
      <c r="KB1" s="2">
        <v>43060</v>
      </c>
      <c r="KC1" s="2">
        <v>43061</v>
      </c>
      <c r="KD1" s="2">
        <v>43062</v>
      </c>
      <c r="KE1" s="2">
        <v>43063</v>
      </c>
      <c r="KF1" s="2">
        <v>43064</v>
      </c>
      <c r="KG1" s="2">
        <v>43065</v>
      </c>
      <c r="KH1" s="2">
        <v>43066</v>
      </c>
      <c r="KI1" s="2">
        <v>43067</v>
      </c>
      <c r="KJ1" s="2">
        <v>43068</v>
      </c>
      <c r="KK1" s="2">
        <v>43069</v>
      </c>
      <c r="KL1" s="2">
        <v>43070</v>
      </c>
      <c r="KM1" s="2">
        <v>43071</v>
      </c>
      <c r="KN1" s="2">
        <v>43072</v>
      </c>
      <c r="KO1" s="2">
        <v>43073</v>
      </c>
      <c r="KP1" s="2">
        <v>43074</v>
      </c>
    </row>
    <row r="2" spans="1:302" ht="22.5" x14ac:dyDescent="0.2">
      <c r="A2" s="1" t="s">
        <v>7</v>
      </c>
      <c r="B2" s="6">
        <f t="array" ref="B2">IFERROR(SMALL(IF(NOT(ISBLANK(H2:KP2)),$H$1:$KP$1),1),"")</f>
        <v>42780</v>
      </c>
      <c r="C2" s="6">
        <f t="array" ref="C2">IF(F2=E2,LARGE(IF(NOT(ISBLANK(H2:KP2)),$H$1:$KP$1),1),"")</f>
        <v>42785</v>
      </c>
      <c r="D2" s="1" t="s">
        <v>30</v>
      </c>
      <c r="E2" s="1">
        <v>1628</v>
      </c>
      <c r="F2" s="1">
        <f>SUM(H2:KP2)</f>
        <v>1628</v>
      </c>
      <c r="G2" s="5">
        <f>F2/E2</f>
        <v>1</v>
      </c>
      <c r="H2" s="1">
        <v>230</v>
      </c>
      <c r="I2" s="1"/>
      <c r="J2" s="1"/>
      <c r="K2" s="1">
        <v>520</v>
      </c>
      <c r="L2" s="1"/>
      <c r="M2" s="1">
        <f>E2-K2-H2</f>
        <v>878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</row>
    <row r="3" spans="1:302" ht="22.5" x14ac:dyDescent="0.2">
      <c r="A3" s="1" t="s">
        <v>8</v>
      </c>
      <c r="B3" s="6">
        <f t="array" ref="B3">IFERROR(SMALL(IF(NOT(ISBLANK(H3:KP3)),$H$1:$KP$1),1),"")</f>
        <v>42782</v>
      </c>
      <c r="C3" s="6" t="str">
        <f t="array" ref="C3">IF(F3=E3,LARGE(IF(NOT(ISBLANK(H3:KP3)),$H$1:$KP$1),1),"")</f>
        <v/>
      </c>
      <c r="D3" s="1" t="s">
        <v>31</v>
      </c>
      <c r="E3" s="1">
        <v>1419</v>
      </c>
      <c r="F3" s="1">
        <f t="shared" ref="F3:F22" si="0">SUM(H3:KP3)</f>
        <v>124</v>
      </c>
      <c r="G3" s="5">
        <f t="shared" ref="G3:G22" si="1">F3/E3</f>
        <v>8.7385482734319939E-2</v>
      </c>
      <c r="H3" s="1"/>
      <c r="I3" s="1"/>
      <c r="J3" s="1">
        <v>124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</row>
    <row r="4" spans="1:302" ht="22.5" x14ac:dyDescent="0.2">
      <c r="A4" s="1" t="s">
        <v>9</v>
      </c>
      <c r="B4" s="6">
        <f t="array" ref="B4">IFERROR(SMALL(IF(NOT(ISBLANK(H4:KP4)),$H$1:$KP$1),1),"")</f>
        <v>42784</v>
      </c>
      <c r="C4" s="6" t="str">
        <f t="array" ref="C4">IF(F4=E4,LARGE(IF(NOT(ISBLANK(H4:KP4)),$H$1:$KP$1),1),"")</f>
        <v/>
      </c>
      <c r="D4" s="1" t="s">
        <v>30</v>
      </c>
      <c r="E4" s="1">
        <v>1726</v>
      </c>
      <c r="F4" s="1">
        <f t="shared" si="0"/>
        <v>143</v>
      </c>
      <c r="G4" s="5">
        <f t="shared" si="1"/>
        <v>8.2850521436848207E-2</v>
      </c>
      <c r="H4" s="1"/>
      <c r="I4" s="1"/>
      <c r="J4" s="1"/>
      <c r="K4" s="1"/>
      <c r="L4" s="1">
        <v>143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</row>
    <row r="5" spans="1:302" ht="22.5" x14ac:dyDescent="0.2">
      <c r="A5" s="1" t="s">
        <v>10</v>
      </c>
      <c r="B5" s="6">
        <f t="array" ref="B5">IFERROR(SMALL(IF(NOT(ISBLANK(H5:KP5)),$H$1:$KP$1),1),"")</f>
        <v>42781</v>
      </c>
      <c r="C5" s="6">
        <f t="array" ref="C5">IF(F5=E5,LARGE(IF(NOT(ISBLANK(H5:KP5)),$H$1:$KP$1),1),"")</f>
        <v>42787</v>
      </c>
      <c r="D5" s="1" t="s">
        <v>32</v>
      </c>
      <c r="E5" s="1">
        <v>1600</v>
      </c>
      <c r="F5" s="1">
        <f t="shared" si="0"/>
        <v>1600</v>
      </c>
      <c r="G5" s="5">
        <f t="shared" si="1"/>
        <v>1</v>
      </c>
      <c r="H5" s="1"/>
      <c r="I5" s="1">
        <v>500</v>
      </c>
      <c r="J5" s="1"/>
      <c r="K5" s="1"/>
      <c r="L5" s="1">
        <v>600</v>
      </c>
      <c r="M5" s="1"/>
      <c r="N5" s="1"/>
      <c r="O5" s="1">
        <v>500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</row>
    <row r="6" spans="1:302" ht="22.5" x14ac:dyDescent="0.2">
      <c r="A6" s="1" t="s">
        <v>11</v>
      </c>
      <c r="B6" s="6" t="str">
        <f t="array" ref="B6">IFERROR(SMALL(IF(NOT(ISBLANK(H6:KP6)),$H$1:$KP$1),1),"")</f>
        <v/>
      </c>
      <c r="C6" s="6" t="str">
        <f t="array" ref="C6">IF(F6=E6,LARGE(IF(NOT(ISBLANK(H6:KP6)),$H$1:$KP$1),1),"")</f>
        <v/>
      </c>
      <c r="D6" s="1" t="s">
        <v>31</v>
      </c>
      <c r="E6" s="1">
        <v>1331</v>
      </c>
      <c r="F6" s="1">
        <f t="shared" si="0"/>
        <v>0</v>
      </c>
      <c r="G6" s="5">
        <f t="shared" si="1"/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</row>
    <row r="7" spans="1:302" ht="22.5" x14ac:dyDescent="0.2">
      <c r="A7" s="1" t="s">
        <v>12</v>
      </c>
      <c r="B7" s="6" t="str">
        <f t="array" ref="B7">IFERROR(SMALL(IF(NOT(ISBLANK(H7:KP7)),$H$1:$KP$1),1),"")</f>
        <v/>
      </c>
      <c r="C7" s="6" t="str">
        <f t="array" ref="C7">IF(F7=E7,LARGE(IF(NOT(ISBLANK(H7:KP7)),$H$1:$KP$1),1),"")</f>
        <v/>
      </c>
      <c r="D7" s="1" t="s">
        <v>32</v>
      </c>
      <c r="E7" s="1">
        <v>1025</v>
      </c>
      <c r="F7" s="1">
        <f t="shared" si="0"/>
        <v>0</v>
      </c>
      <c r="G7" s="5">
        <f t="shared" si="1"/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</row>
    <row r="8" spans="1:302" ht="22.5" x14ac:dyDescent="0.2">
      <c r="A8" s="1" t="s">
        <v>13</v>
      </c>
      <c r="B8" s="6" t="str">
        <f t="array" ref="B8">IFERROR(SMALL(IF(NOT(ISBLANK(H8:KP8)),$H$1:$KP$1),1),"")</f>
        <v/>
      </c>
      <c r="C8" s="6" t="str">
        <f t="array" ref="C8">IF(F8=E8,LARGE(IF(NOT(ISBLANK(H8:KP8)),$H$1:$KP$1),1),"")</f>
        <v/>
      </c>
      <c r="D8" s="1" t="s">
        <v>31</v>
      </c>
      <c r="E8" s="1">
        <v>1191</v>
      </c>
      <c r="F8" s="1">
        <f t="shared" si="0"/>
        <v>0</v>
      </c>
      <c r="G8" s="5">
        <f t="shared" si="1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</row>
    <row r="9" spans="1:302" ht="22.5" x14ac:dyDescent="0.2">
      <c r="A9" s="1" t="s">
        <v>14</v>
      </c>
      <c r="B9" s="6" t="str">
        <f t="array" ref="B9">IFERROR(SMALL(IF(NOT(ISBLANK(H9:KP9)),$H$1:$KP$1),1),"")</f>
        <v/>
      </c>
      <c r="C9" s="6" t="str">
        <f t="array" ref="C9">IF(F9=E9,LARGE(IF(NOT(ISBLANK(H9:KP9)),$H$1:$KP$1),1),"")</f>
        <v/>
      </c>
      <c r="D9" s="1" t="s">
        <v>28</v>
      </c>
      <c r="E9" s="1">
        <v>1920</v>
      </c>
      <c r="F9" s="1">
        <f t="shared" si="0"/>
        <v>0</v>
      </c>
      <c r="G9" s="5">
        <f t="shared" si="1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</row>
    <row r="10" spans="1:302" ht="22.5" x14ac:dyDescent="0.2">
      <c r="A10" s="1" t="s">
        <v>15</v>
      </c>
      <c r="B10" s="6" t="str">
        <f t="array" ref="B10">IFERROR(SMALL(IF(NOT(ISBLANK(H10:KP10)),$H$1:$KP$1),1),"")</f>
        <v/>
      </c>
      <c r="C10" s="6" t="str">
        <f t="array" ref="C10">IF(F10=E10,LARGE(IF(NOT(ISBLANK(H10:KP10)),$H$1:$KP$1),1),"")</f>
        <v/>
      </c>
      <c r="D10" s="1" t="s">
        <v>32</v>
      </c>
      <c r="E10" s="1">
        <v>1895</v>
      </c>
      <c r="F10" s="1">
        <f t="shared" si="0"/>
        <v>0</v>
      </c>
      <c r="G10" s="5">
        <f t="shared" si="1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</row>
    <row r="11" spans="1:302" ht="22.5" x14ac:dyDescent="0.2">
      <c r="A11" s="1" t="s">
        <v>16</v>
      </c>
      <c r="B11" s="6" t="str">
        <f t="array" ref="B11">IFERROR(SMALL(IF(NOT(ISBLANK(H11:KP11)),$H$1:$KP$1),1),"")</f>
        <v/>
      </c>
      <c r="C11" s="6" t="str">
        <f t="array" ref="C11">IF(F11=E11,LARGE(IF(NOT(ISBLANK(H11:KP11)),$H$1:$KP$1),1),"")</f>
        <v/>
      </c>
      <c r="D11" s="1" t="s">
        <v>32</v>
      </c>
      <c r="E11" s="1">
        <v>1171</v>
      </c>
      <c r="F11" s="1">
        <f t="shared" si="0"/>
        <v>0</v>
      </c>
      <c r="G11" s="5">
        <f t="shared" si="1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</row>
    <row r="12" spans="1:302" ht="22.5" x14ac:dyDescent="0.2">
      <c r="A12" s="1" t="s">
        <v>17</v>
      </c>
      <c r="B12" s="6" t="str">
        <f t="array" ref="B12">IFERROR(SMALL(IF(NOT(ISBLANK(H12:KP12)),$H$1:$KP$1),1),"")</f>
        <v/>
      </c>
      <c r="C12" s="6" t="str">
        <f t="array" ref="C12">IF(F12=E12,LARGE(IF(NOT(ISBLANK(H12:KP12)),$H$1:$KP$1),1),"")</f>
        <v/>
      </c>
      <c r="D12" s="1" t="s">
        <v>29</v>
      </c>
      <c r="E12" s="1">
        <v>1128</v>
      </c>
      <c r="F12" s="1">
        <f t="shared" si="0"/>
        <v>0</v>
      </c>
      <c r="G12" s="5">
        <f t="shared" si="1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</row>
    <row r="13" spans="1:302" ht="22.5" x14ac:dyDescent="0.2">
      <c r="A13" s="1" t="s">
        <v>18</v>
      </c>
      <c r="B13" s="6" t="str">
        <f t="array" ref="B13">IFERROR(SMALL(IF(NOT(ISBLANK(H13:KP13)),$H$1:$KP$1),1),"")</f>
        <v/>
      </c>
      <c r="C13" s="6" t="str">
        <f t="array" ref="C13">IF(F13=E13,LARGE(IF(NOT(ISBLANK(H13:KP13)),$H$1:$KP$1),1),"")</f>
        <v/>
      </c>
      <c r="D13" s="1" t="s">
        <v>29</v>
      </c>
      <c r="E13" s="1">
        <v>1044</v>
      </c>
      <c r="F13" s="1">
        <f t="shared" si="0"/>
        <v>0</v>
      </c>
      <c r="G13" s="5">
        <f t="shared" si="1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</row>
    <row r="14" spans="1:302" ht="22.5" x14ac:dyDescent="0.2">
      <c r="A14" s="1" t="s">
        <v>19</v>
      </c>
      <c r="B14" s="6" t="str">
        <f t="array" ref="B14">IFERROR(SMALL(IF(NOT(ISBLANK(H14:KP14)),$H$1:$KP$1),1),"")</f>
        <v/>
      </c>
      <c r="C14" s="6" t="str">
        <f t="array" ref="C14">IF(F14=E14,LARGE(IF(NOT(ISBLANK(H14:KP14)),$H$1:$KP$1),1),"")</f>
        <v/>
      </c>
      <c r="D14" s="1" t="s">
        <v>30</v>
      </c>
      <c r="E14" s="1">
        <v>1425</v>
      </c>
      <c r="F14" s="1">
        <f t="shared" si="0"/>
        <v>0</v>
      </c>
      <c r="G14" s="5">
        <f t="shared" si="1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</row>
    <row r="15" spans="1:302" ht="22.5" x14ac:dyDescent="0.2">
      <c r="A15" s="1" t="s">
        <v>20</v>
      </c>
      <c r="B15" s="6" t="str">
        <f t="array" ref="B15">IFERROR(SMALL(IF(NOT(ISBLANK(H15:KP15)),$H$1:$KP$1),1),"")</f>
        <v/>
      </c>
      <c r="C15" s="6" t="str">
        <f t="array" ref="C15">IF(F15=E15,LARGE(IF(NOT(ISBLANK(H15:KP15)),$H$1:$KP$1),1),"")</f>
        <v/>
      </c>
      <c r="D15" s="1" t="s">
        <v>30</v>
      </c>
      <c r="E15" s="1">
        <v>1138</v>
      </c>
      <c r="F15" s="1">
        <f t="shared" si="0"/>
        <v>0</v>
      </c>
      <c r="G15" s="5">
        <f t="shared" si="1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</row>
    <row r="16" spans="1:302" ht="22.5" x14ac:dyDescent="0.2">
      <c r="A16" s="1" t="s">
        <v>21</v>
      </c>
      <c r="B16" s="6" t="str">
        <f t="array" ref="B16">IFERROR(SMALL(IF(NOT(ISBLANK(H16:KP16)),$H$1:$KP$1),1),"")</f>
        <v/>
      </c>
      <c r="C16" s="6" t="str">
        <f t="array" ref="C16">IF(F16=E16,LARGE(IF(NOT(ISBLANK(H16:KP16)),$H$1:$KP$1),1),"")</f>
        <v/>
      </c>
      <c r="D16" s="1" t="s">
        <v>32</v>
      </c>
      <c r="E16" s="1">
        <v>1945</v>
      </c>
      <c r="F16" s="1">
        <f t="shared" si="0"/>
        <v>0</v>
      </c>
      <c r="G16" s="5">
        <f t="shared" si="1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</row>
    <row r="17" spans="1:302" ht="22.5" x14ac:dyDescent="0.2">
      <c r="A17" s="1" t="s">
        <v>22</v>
      </c>
      <c r="B17" s="6" t="str">
        <f t="array" ref="B17">IFERROR(SMALL(IF(NOT(ISBLANK(H17:KP17)),$H$1:$KP$1),1),"")</f>
        <v/>
      </c>
      <c r="C17" s="6" t="str">
        <f t="array" ref="C17">IF(F17=E17,LARGE(IF(NOT(ISBLANK(H17:KP17)),$H$1:$KP$1),1),"")</f>
        <v/>
      </c>
      <c r="D17" s="1" t="s">
        <v>31</v>
      </c>
      <c r="E17" s="1">
        <v>1438</v>
      </c>
      <c r="F17" s="1">
        <f t="shared" si="0"/>
        <v>0</v>
      </c>
      <c r="G17" s="5">
        <f t="shared" si="1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</row>
    <row r="18" spans="1:302" ht="22.5" x14ac:dyDescent="0.2">
      <c r="A18" s="1" t="s">
        <v>23</v>
      </c>
      <c r="B18" s="6" t="str">
        <f t="array" ref="B18">IFERROR(SMALL(IF(NOT(ISBLANK(H18:KP18)),$H$1:$KP$1),1),"")</f>
        <v/>
      </c>
      <c r="C18" s="6" t="str">
        <f t="array" ref="C18">IF(F18=E18,LARGE(IF(NOT(ISBLANK(H18:KP18)),$H$1:$KP$1),1),"")</f>
        <v/>
      </c>
      <c r="D18" s="1" t="s">
        <v>30</v>
      </c>
      <c r="E18" s="1">
        <v>1022</v>
      </c>
      <c r="F18" s="1">
        <f t="shared" si="0"/>
        <v>0</v>
      </c>
      <c r="G18" s="5">
        <f t="shared" si="1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</row>
    <row r="19" spans="1:302" ht="22.5" x14ac:dyDescent="0.2">
      <c r="A19" s="1" t="s">
        <v>24</v>
      </c>
      <c r="B19" s="6" t="str">
        <f t="array" ref="B19">IFERROR(SMALL(IF(NOT(ISBLANK(H19:KP19)),$H$1:$KP$1),1),"")</f>
        <v/>
      </c>
      <c r="C19" s="6" t="str">
        <f t="array" ref="C19">IF(F19=E19,LARGE(IF(NOT(ISBLANK(H19:KP19)),$H$1:$KP$1),1),"")</f>
        <v/>
      </c>
      <c r="D19" s="1" t="s">
        <v>31</v>
      </c>
      <c r="E19" s="1">
        <v>1244</v>
      </c>
      <c r="F19" s="1">
        <f t="shared" si="0"/>
        <v>0</v>
      </c>
      <c r="G19" s="5">
        <f t="shared" si="1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</row>
    <row r="20" spans="1:302" ht="22.5" x14ac:dyDescent="0.2">
      <c r="A20" s="1" t="s">
        <v>25</v>
      </c>
      <c r="B20" s="6" t="str">
        <f t="array" ref="B20">IFERROR(SMALL(IF(NOT(ISBLANK(H20:KP20)),$H$1:$KP$1),1),"")</f>
        <v/>
      </c>
      <c r="C20" s="6" t="str">
        <f t="array" ref="C20">IF(F20=E20,LARGE(IF(NOT(ISBLANK(H20:KP20)),$H$1:$KP$1),1),"")</f>
        <v/>
      </c>
      <c r="D20" s="1" t="s">
        <v>29</v>
      </c>
      <c r="E20" s="1">
        <v>1929</v>
      </c>
      <c r="F20" s="1">
        <f t="shared" si="0"/>
        <v>0</v>
      </c>
      <c r="G20" s="5">
        <f t="shared" si="1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</row>
    <row r="21" spans="1:302" ht="22.5" x14ac:dyDescent="0.2">
      <c r="A21" s="1" t="s">
        <v>26</v>
      </c>
      <c r="B21" s="6" t="str">
        <f t="array" ref="B21">IFERROR(SMALL(IF(NOT(ISBLANK(H21:KP21)),$H$1:$KP$1),1),"")</f>
        <v/>
      </c>
      <c r="C21" s="6" t="str">
        <f t="array" ref="C21">IF(F21=E21,LARGE(IF(NOT(ISBLANK(H21:KP21)),$H$1:$KP$1),1),"")</f>
        <v/>
      </c>
      <c r="D21" s="1" t="s">
        <v>29</v>
      </c>
      <c r="E21" s="1">
        <v>1683</v>
      </c>
      <c r="F21" s="1">
        <f t="shared" si="0"/>
        <v>0</v>
      </c>
      <c r="G21" s="5">
        <f t="shared" si="1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</row>
    <row r="22" spans="1:302" ht="22.5" x14ac:dyDescent="0.2">
      <c r="A22" s="1" t="s">
        <v>27</v>
      </c>
      <c r="B22" s="6" t="str">
        <f t="array" ref="B22">IFERROR(SMALL(IF(NOT(ISBLANK(H22:KP22)),$H$1:$KP$1),1),"")</f>
        <v/>
      </c>
      <c r="C22" s="6" t="str">
        <f t="array" ref="C22">IF(F22=E22,LARGE(IF(NOT(ISBLANK(H22:KP22)),$H$1:$KP$1),1),"")</f>
        <v/>
      </c>
      <c r="D22" s="1" t="s">
        <v>28</v>
      </c>
      <c r="E22" s="1">
        <v>1426</v>
      </c>
      <c r="F22" s="1">
        <f t="shared" si="0"/>
        <v>0</v>
      </c>
      <c r="G22" s="5">
        <f t="shared" si="1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"/>
  <sheetViews>
    <sheetView rightToLeft="1" workbookViewId="0">
      <selection activeCell="B8" sqref="B8"/>
    </sheetView>
  </sheetViews>
  <sheetFormatPr defaultRowHeight="14.25" x14ac:dyDescent="0.2"/>
  <sheetData>
    <row r="3" spans="2:2" x14ac:dyDescent="0.2">
      <c r="B3" t="s">
        <v>28</v>
      </c>
    </row>
    <row r="4" spans="2:2" x14ac:dyDescent="0.2">
      <c r="B4" t="s">
        <v>29</v>
      </c>
    </row>
    <row r="5" spans="2:2" x14ac:dyDescent="0.2">
      <c r="B5" t="s">
        <v>30</v>
      </c>
    </row>
    <row r="6" spans="2:2" x14ac:dyDescent="0.2">
      <c r="B6" t="s">
        <v>31</v>
      </c>
    </row>
    <row r="7" spans="2:2" x14ac:dyDescent="0.2">
      <c r="B7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1"/>
  <sheetViews>
    <sheetView rightToLeft="1" topLeftCell="D1" zoomScale="140" zoomScaleNormal="140" workbookViewId="0">
      <selection activeCell="H2" sqref="H2"/>
    </sheetView>
  </sheetViews>
  <sheetFormatPr defaultRowHeight="14.25" x14ac:dyDescent="0.2"/>
  <cols>
    <col min="6" max="6" width="9" customWidth="1"/>
    <col min="7" max="7" width="10.5" bestFit="1" customWidth="1"/>
    <col min="9" max="98" width="5" style="12" customWidth="1"/>
    <col min="99" max="16384" width="9" style="12"/>
  </cols>
  <sheetData>
    <row r="1" spans="1:98" customFormat="1" ht="59.25" thickTop="1" thickBot="1" x14ac:dyDescent="0.25">
      <c r="A1" s="9" t="s">
        <v>0</v>
      </c>
      <c r="B1" s="9" t="s">
        <v>1</v>
      </c>
      <c r="C1" s="9" t="s">
        <v>2</v>
      </c>
      <c r="D1" s="17" t="s">
        <v>36</v>
      </c>
      <c r="E1" s="9" t="s">
        <v>3</v>
      </c>
      <c r="F1" s="10" t="s">
        <v>4</v>
      </c>
      <c r="G1" s="10" t="s">
        <v>5</v>
      </c>
      <c r="H1" s="9" t="s">
        <v>6</v>
      </c>
      <c r="I1" s="7">
        <v>43196</v>
      </c>
      <c r="J1" s="7">
        <v>43197</v>
      </c>
      <c r="K1" s="7">
        <v>43198</v>
      </c>
      <c r="L1" s="7">
        <v>43199</v>
      </c>
      <c r="M1" s="7">
        <v>43200</v>
      </c>
      <c r="N1" s="7">
        <v>43201</v>
      </c>
      <c r="O1" s="7">
        <v>43202</v>
      </c>
      <c r="P1" s="7">
        <v>43203</v>
      </c>
      <c r="Q1" s="7">
        <v>43204</v>
      </c>
      <c r="R1" s="7">
        <v>43205</v>
      </c>
      <c r="S1" s="7">
        <v>43206</v>
      </c>
      <c r="T1" s="7">
        <v>43207</v>
      </c>
      <c r="U1" s="7">
        <v>43208</v>
      </c>
      <c r="V1" s="7">
        <v>43209</v>
      </c>
      <c r="W1" s="7">
        <v>43210</v>
      </c>
      <c r="X1" s="7">
        <v>43211</v>
      </c>
      <c r="Y1" s="7">
        <v>43212</v>
      </c>
      <c r="Z1" s="7">
        <v>43213</v>
      </c>
      <c r="AA1" s="7">
        <v>43214</v>
      </c>
      <c r="AB1" s="7">
        <v>43215</v>
      </c>
      <c r="AC1" s="7">
        <v>43216</v>
      </c>
      <c r="AD1" s="7">
        <v>43217</v>
      </c>
      <c r="AE1" s="7">
        <v>43218</v>
      </c>
      <c r="AF1" s="7">
        <v>43219</v>
      </c>
      <c r="AG1" s="7">
        <v>43220</v>
      </c>
      <c r="AH1" s="7">
        <v>43221</v>
      </c>
      <c r="AI1" s="7">
        <v>43222</v>
      </c>
      <c r="AJ1" s="7">
        <v>43223</v>
      </c>
      <c r="AK1" s="7">
        <v>43224</v>
      </c>
      <c r="AL1" s="7">
        <v>43225</v>
      </c>
      <c r="AM1" s="7">
        <v>43226</v>
      </c>
      <c r="AN1" s="7">
        <v>43227</v>
      </c>
      <c r="AO1" s="7">
        <v>43228</v>
      </c>
      <c r="AP1" s="7">
        <v>43229</v>
      </c>
      <c r="AQ1" s="7">
        <v>43230</v>
      </c>
      <c r="AR1" s="7">
        <v>43231</v>
      </c>
      <c r="AS1" s="7">
        <v>43232</v>
      </c>
      <c r="AT1" s="7">
        <v>43233</v>
      </c>
      <c r="AU1" s="7">
        <v>43234</v>
      </c>
      <c r="AV1" s="7">
        <v>43235</v>
      </c>
      <c r="AW1" s="7">
        <v>43236</v>
      </c>
      <c r="AX1" s="7">
        <v>43237</v>
      </c>
      <c r="AY1" s="7">
        <v>43238</v>
      </c>
      <c r="AZ1" s="7">
        <v>43239</v>
      </c>
      <c r="BA1" s="7">
        <v>43240</v>
      </c>
      <c r="BB1" s="7">
        <v>43241</v>
      </c>
      <c r="BC1" s="7">
        <v>43242</v>
      </c>
      <c r="BD1" s="7">
        <v>43243</v>
      </c>
      <c r="BE1" s="7">
        <v>43244</v>
      </c>
      <c r="BF1" s="7">
        <v>43245</v>
      </c>
      <c r="BG1" s="7">
        <v>43246</v>
      </c>
      <c r="BH1" s="7">
        <v>43247</v>
      </c>
      <c r="BI1" s="7">
        <v>43248</v>
      </c>
      <c r="BJ1" s="7">
        <v>43249</v>
      </c>
      <c r="BK1" s="7">
        <v>43250</v>
      </c>
      <c r="BL1" s="7">
        <v>43251</v>
      </c>
      <c r="BM1" s="7">
        <v>43252</v>
      </c>
      <c r="BN1" s="7">
        <v>43253</v>
      </c>
      <c r="BO1" s="7">
        <v>43254</v>
      </c>
      <c r="BP1" s="7">
        <v>43255</v>
      </c>
      <c r="BQ1" s="7">
        <v>43256</v>
      </c>
      <c r="BR1" s="7">
        <v>43257</v>
      </c>
      <c r="BS1" s="7">
        <v>43258</v>
      </c>
      <c r="BT1" s="7">
        <v>43259</v>
      </c>
      <c r="BU1" s="7">
        <v>43260</v>
      </c>
      <c r="BV1" s="7">
        <v>43261</v>
      </c>
      <c r="BW1" s="7">
        <v>43262</v>
      </c>
      <c r="BX1" s="7">
        <v>43263</v>
      </c>
      <c r="BY1" s="7">
        <v>43264</v>
      </c>
      <c r="BZ1" s="7">
        <v>43265</v>
      </c>
      <c r="CA1" s="7">
        <v>43266</v>
      </c>
      <c r="CB1" s="7">
        <v>43267</v>
      </c>
      <c r="CC1" s="7">
        <v>43268</v>
      </c>
      <c r="CD1" s="7">
        <v>43269</v>
      </c>
      <c r="CE1" s="7">
        <v>43270</v>
      </c>
      <c r="CF1" s="7">
        <v>43271</v>
      </c>
      <c r="CG1" s="7">
        <v>43272</v>
      </c>
      <c r="CH1" s="7">
        <v>43273</v>
      </c>
      <c r="CI1" s="7">
        <v>43274</v>
      </c>
      <c r="CJ1" s="7">
        <v>43275</v>
      </c>
      <c r="CK1" s="7">
        <v>43276</v>
      </c>
      <c r="CL1" s="7">
        <v>43277</v>
      </c>
      <c r="CM1" s="7">
        <v>43278</v>
      </c>
      <c r="CN1" s="7">
        <v>43279</v>
      </c>
      <c r="CO1" s="7">
        <v>43280</v>
      </c>
      <c r="CP1" s="7">
        <v>43281</v>
      </c>
      <c r="CQ1" s="7">
        <v>43282</v>
      </c>
      <c r="CR1" s="7">
        <v>43283</v>
      </c>
      <c r="CS1" s="7">
        <v>43284</v>
      </c>
      <c r="CT1" s="7">
        <v>43285</v>
      </c>
    </row>
    <row r="2" spans="1:98" ht="15" thickTop="1" x14ac:dyDescent="0.2">
      <c r="A2" t="s">
        <v>7</v>
      </c>
      <c r="B2" s="16">
        <f t="array" ref="B2">IFERROR(SMALL(IF(NOT(ISBLANK(I2:CT2)),$I$1:$CT$1),1),"")</f>
        <v>43196</v>
      </c>
      <c r="C2" s="16">
        <f t="array" ref="C2">IFERROR(IF(G2&gt;=F2,LARGE(IF(NOT(ISBLANK(I2:CT2)),$I$1:$CT$1),1),""),"")</f>
        <v>43203</v>
      </c>
      <c r="D2" s="12">
        <f>IF(C2="","",C2-B2+1)</f>
        <v>8</v>
      </c>
      <c r="E2" t="s">
        <v>28</v>
      </c>
      <c r="F2">
        <v>1500</v>
      </c>
      <c r="G2" s="12">
        <f>IF(SUM(I2:CT2)=0,"",SUM(I2:CT2))</f>
        <v>1500</v>
      </c>
      <c r="H2" s="13">
        <f>IF(ISERROR(G2/F2),"",IF(G2/F2&gt;1,1,G2/F2))</f>
        <v>1</v>
      </c>
      <c r="I2" s="12">
        <v>10</v>
      </c>
      <c r="N2" s="12">
        <v>50</v>
      </c>
      <c r="P2" s="12">
        <v>1440</v>
      </c>
    </row>
    <row r="3" spans="1:98" x14ac:dyDescent="0.2">
      <c r="A3" t="s">
        <v>8</v>
      </c>
      <c r="B3" s="16">
        <f t="array" ref="B3">IFERROR(SMALL(IF(NOT(ISBLANK(I3:CT3)),$I$1:$CT$1),1),"")</f>
        <v>43198</v>
      </c>
      <c r="C3" s="16">
        <f t="array" ref="C3">IFERROR(IF(G3&gt;=F3,LARGE(IF(NOT(ISBLANK(I3:CT3)),$I$1:$CT$1),1),""),"")</f>
        <v>43202</v>
      </c>
      <c r="D3" s="12">
        <f t="shared" ref="D3:D21" si="0">IF(C3="","",C3-B3+1)</f>
        <v>5</v>
      </c>
      <c r="E3" t="s">
        <v>34</v>
      </c>
      <c r="F3">
        <v>1000</v>
      </c>
      <c r="G3" s="12">
        <f t="shared" ref="G3:G21" si="1">IF(SUM(I3:CT3)=0,"",SUM(I3:CT3))</f>
        <v>1000</v>
      </c>
      <c r="H3" s="13">
        <f t="shared" ref="H3:H21" si="2">IF(ISERROR(G3/F3),"",IF(G3/F3&gt;1,1,G3/F3))</f>
        <v>1</v>
      </c>
      <c r="K3" s="12">
        <v>50</v>
      </c>
      <c r="O3" s="12">
        <v>950</v>
      </c>
    </row>
    <row r="4" spans="1:98" x14ac:dyDescent="0.2">
      <c r="A4" t="s">
        <v>9</v>
      </c>
      <c r="B4" s="16">
        <f t="array" ref="B4">IFERROR(SMALL(IF(NOT(ISBLANK(I4:CT4)),$I$1:$CT$1),1),"")</f>
        <v>43200</v>
      </c>
      <c r="C4" s="16" t="str">
        <f t="array" ref="C4">IFERROR(IF(G4&gt;=F4,LARGE(IF(NOT(ISBLANK(I4:CT4)),$I$1:$CT$1),1),""),"")</f>
        <v/>
      </c>
      <c r="D4" s="12" t="str">
        <f t="shared" si="0"/>
        <v/>
      </c>
      <c r="E4" t="s">
        <v>33</v>
      </c>
      <c r="F4">
        <v>1274</v>
      </c>
      <c r="G4" s="12">
        <f t="shared" si="1"/>
        <v>60</v>
      </c>
      <c r="H4" s="13">
        <f t="shared" si="2"/>
        <v>4.709576138147567E-2</v>
      </c>
      <c r="M4" s="12">
        <v>60</v>
      </c>
    </row>
    <row r="5" spans="1:98" x14ac:dyDescent="0.2">
      <c r="A5" t="s">
        <v>10</v>
      </c>
      <c r="B5" s="16">
        <f t="array" ref="B5">IFERROR(SMALL(IF(NOT(ISBLANK(I5:CT5)),$I$1:$CT$1),1),"")</f>
        <v>43198</v>
      </c>
      <c r="C5" s="16" t="str">
        <f t="array" ref="C5">IFERROR(IF(G5&gt;=F5,LARGE(IF(NOT(ISBLANK(I5:CT5)),$I$1:$CT$1),1),""),"")</f>
        <v/>
      </c>
      <c r="D5" s="12" t="str">
        <f t="shared" si="0"/>
        <v/>
      </c>
      <c r="E5" t="s">
        <v>30</v>
      </c>
      <c r="F5">
        <v>1726</v>
      </c>
      <c r="G5" s="12">
        <f t="shared" si="1"/>
        <v>90</v>
      </c>
      <c r="H5" s="13">
        <f t="shared" si="2"/>
        <v>5.2143684820393978E-2</v>
      </c>
      <c r="K5" s="12">
        <v>90</v>
      </c>
    </row>
    <row r="6" spans="1:98" x14ac:dyDescent="0.2">
      <c r="A6" t="s">
        <v>11</v>
      </c>
      <c r="B6" s="16" t="str">
        <f t="array" ref="B6">IFERROR(SMALL(IF(NOT(ISBLANK(I6:CT6)),$I$1:$CT$1),1),"")</f>
        <v/>
      </c>
      <c r="C6" s="16" t="str">
        <f t="array" ref="C6">IFERROR(IF(G6&gt;=F6,LARGE(IF(NOT(ISBLANK(I6:CT6)),$I$1:$CT$1),1),""),"")</f>
        <v/>
      </c>
      <c r="D6" s="12" t="str">
        <f t="shared" si="0"/>
        <v/>
      </c>
      <c r="E6" t="s">
        <v>32</v>
      </c>
      <c r="F6">
        <v>1460</v>
      </c>
      <c r="G6" s="12" t="str">
        <f t="shared" si="1"/>
        <v/>
      </c>
      <c r="H6" s="13" t="str">
        <f t="shared" si="2"/>
        <v/>
      </c>
    </row>
    <row r="7" spans="1:98" x14ac:dyDescent="0.2">
      <c r="A7" t="s">
        <v>12</v>
      </c>
      <c r="B7" s="16" t="str">
        <f t="array" ref="B7">IFERROR(SMALL(IF(NOT(ISBLANK(I7:CT7)),$I$1:$CT$1),1),"")</f>
        <v/>
      </c>
      <c r="C7" s="16" t="str">
        <f t="array" ref="C7">IFERROR(IF(G7&gt;=F7,LARGE(IF(NOT(ISBLANK(I7:CT7)),$I$1:$CT$1),1),""),"")</f>
        <v/>
      </c>
      <c r="D7" s="12" t="str">
        <f t="shared" si="0"/>
        <v/>
      </c>
      <c r="E7" t="s">
        <v>30</v>
      </c>
      <c r="F7">
        <v>1556</v>
      </c>
      <c r="G7" s="12" t="str">
        <f t="shared" si="1"/>
        <v/>
      </c>
      <c r="H7" s="13" t="str">
        <f t="shared" si="2"/>
        <v/>
      </c>
    </row>
    <row r="8" spans="1:98" x14ac:dyDescent="0.2">
      <c r="A8" t="s">
        <v>13</v>
      </c>
      <c r="B8" s="16" t="str">
        <f t="array" ref="B8">IFERROR(SMALL(IF(NOT(ISBLANK(I8:CT8)),$I$1:$CT$1),1),"")</f>
        <v/>
      </c>
      <c r="C8" s="16" t="str">
        <f t="array" ref="C8">IFERROR(IF(G8&gt;=F8,LARGE(IF(NOT(ISBLANK(I8:CT8)),$I$1:$CT$1),1),""),"")</f>
        <v/>
      </c>
      <c r="D8" s="12" t="str">
        <f t="shared" si="0"/>
        <v/>
      </c>
      <c r="E8" t="s">
        <v>30</v>
      </c>
      <c r="F8">
        <v>1728</v>
      </c>
      <c r="G8" s="12" t="str">
        <f t="shared" si="1"/>
        <v/>
      </c>
      <c r="H8" s="13" t="str">
        <f t="shared" si="2"/>
        <v/>
      </c>
    </row>
    <row r="9" spans="1:98" x14ac:dyDescent="0.2">
      <c r="A9" t="s">
        <v>14</v>
      </c>
      <c r="B9" s="16" t="str">
        <f t="array" ref="B9">IFERROR(SMALL(IF(NOT(ISBLANK(I9:CT9)),$I$1:$CT$1),1),"")</f>
        <v/>
      </c>
      <c r="C9" s="16" t="str">
        <f t="array" ref="C9">IFERROR(IF(G9&gt;=F9,LARGE(IF(NOT(ISBLANK(I9:CT9)),$I$1:$CT$1),1),""),"")</f>
        <v/>
      </c>
      <c r="D9" s="12" t="str">
        <f t="shared" si="0"/>
        <v/>
      </c>
      <c r="E9" t="s">
        <v>29</v>
      </c>
      <c r="F9">
        <v>1299</v>
      </c>
      <c r="G9" s="12" t="str">
        <f t="shared" si="1"/>
        <v/>
      </c>
      <c r="H9" s="13" t="str">
        <f t="shared" si="2"/>
        <v/>
      </c>
    </row>
    <row r="10" spans="1:98" x14ac:dyDescent="0.2">
      <c r="A10" t="s">
        <v>15</v>
      </c>
      <c r="B10" s="16" t="str">
        <f t="array" ref="B10">IFERROR(SMALL(IF(NOT(ISBLANK(I10:CT10)),$I$1:$CT$1),1),"")</f>
        <v/>
      </c>
      <c r="C10" s="16" t="str">
        <f t="array" ref="C10">IFERROR(IF(G10&gt;=F10,LARGE(IF(NOT(ISBLANK(I10:CT10)),$I$1:$CT$1),1),""),"")</f>
        <v/>
      </c>
      <c r="D10" s="12" t="str">
        <f t="shared" si="0"/>
        <v/>
      </c>
      <c r="E10" t="s">
        <v>34</v>
      </c>
      <c r="F10">
        <v>1207</v>
      </c>
      <c r="G10" s="12" t="str">
        <f t="shared" si="1"/>
        <v/>
      </c>
      <c r="H10" s="13" t="str">
        <f t="shared" si="2"/>
        <v/>
      </c>
    </row>
    <row r="11" spans="1:98" x14ac:dyDescent="0.2">
      <c r="A11" t="s">
        <v>16</v>
      </c>
      <c r="B11" s="16" t="str">
        <f t="array" ref="B11">IFERROR(SMALL(IF(NOT(ISBLANK(I11:CT11)),$I$1:$CT$1),1),"")</f>
        <v/>
      </c>
      <c r="C11" s="16" t="str">
        <f t="array" ref="C11">IFERROR(IF(G11&gt;=F11,LARGE(IF(NOT(ISBLANK(I11:CT11)),$I$1:$CT$1),1),""),"")</f>
        <v/>
      </c>
      <c r="D11" s="12" t="str">
        <f t="shared" si="0"/>
        <v/>
      </c>
      <c r="E11" t="s">
        <v>30</v>
      </c>
      <c r="F11">
        <v>1311</v>
      </c>
      <c r="G11" s="12" t="str">
        <f t="shared" si="1"/>
        <v/>
      </c>
      <c r="H11" s="13" t="str">
        <f t="shared" si="2"/>
        <v/>
      </c>
    </row>
    <row r="12" spans="1:98" x14ac:dyDescent="0.2">
      <c r="A12" t="s">
        <v>17</v>
      </c>
      <c r="B12" s="16" t="str">
        <f t="array" ref="B12">IFERROR(SMALL(IF(NOT(ISBLANK(I12:CT12)),$I$1:$CT$1),1),"")</f>
        <v/>
      </c>
      <c r="C12" s="16" t="str">
        <f t="array" ref="C12">IFERROR(IF(G12&gt;=F12,LARGE(IF(NOT(ISBLANK(I12:CT12)),$I$1:$CT$1),1),""),"")</f>
        <v/>
      </c>
      <c r="D12" s="12" t="str">
        <f t="shared" si="0"/>
        <v/>
      </c>
      <c r="E12" t="s">
        <v>33</v>
      </c>
      <c r="F12">
        <v>1717</v>
      </c>
      <c r="G12" s="12" t="str">
        <f t="shared" si="1"/>
        <v/>
      </c>
      <c r="H12" s="13" t="str">
        <f t="shared" si="2"/>
        <v/>
      </c>
    </row>
    <row r="13" spans="1:98" x14ac:dyDescent="0.2">
      <c r="A13" t="s">
        <v>18</v>
      </c>
      <c r="B13" s="16" t="str">
        <f t="array" ref="B13">IFERROR(SMALL(IF(NOT(ISBLANK(I13:CT13)),$I$1:$CT$1),1),"")</f>
        <v/>
      </c>
      <c r="C13" s="16" t="str">
        <f t="array" ref="C13">IFERROR(IF(G13&gt;=F13,LARGE(IF(NOT(ISBLANK(I13:CT13)),$I$1:$CT$1),1),""),"")</f>
        <v/>
      </c>
      <c r="D13" s="12" t="str">
        <f t="shared" si="0"/>
        <v/>
      </c>
      <c r="E13" t="s">
        <v>32</v>
      </c>
      <c r="F13">
        <v>1167</v>
      </c>
      <c r="G13" s="12" t="str">
        <f t="shared" si="1"/>
        <v/>
      </c>
      <c r="H13" s="13" t="str">
        <f t="shared" si="2"/>
        <v/>
      </c>
    </row>
    <row r="14" spans="1:98" x14ac:dyDescent="0.2">
      <c r="A14" t="s">
        <v>19</v>
      </c>
      <c r="B14" s="16" t="str">
        <f t="array" ref="B14">IFERROR(SMALL(IF(NOT(ISBLANK(I14:CT14)),$I$1:$CT$1),1),"")</f>
        <v/>
      </c>
      <c r="C14" s="16" t="str">
        <f t="array" ref="C14">IFERROR(IF(G14&gt;=F14,LARGE(IF(NOT(ISBLANK(I14:CT14)),$I$1:$CT$1),1),""),"")</f>
        <v/>
      </c>
      <c r="D14" s="12" t="str">
        <f t="shared" si="0"/>
        <v/>
      </c>
      <c r="E14" t="s">
        <v>29</v>
      </c>
      <c r="F14">
        <v>1905</v>
      </c>
      <c r="G14" s="12" t="str">
        <f t="shared" si="1"/>
        <v/>
      </c>
      <c r="H14" s="13" t="str">
        <f t="shared" si="2"/>
        <v/>
      </c>
    </row>
    <row r="15" spans="1:98" x14ac:dyDescent="0.2">
      <c r="A15" t="s">
        <v>20</v>
      </c>
      <c r="B15" s="16" t="str">
        <f t="array" ref="B15">IFERROR(SMALL(IF(NOT(ISBLANK(I15:CT15)),$I$1:$CT$1),1),"")</f>
        <v/>
      </c>
      <c r="C15" s="16" t="str">
        <f t="array" ref="C15">IFERROR(IF(G15&gt;=F15,LARGE(IF(NOT(ISBLANK(I15:CT15)),$I$1:$CT$1),1),""),"")</f>
        <v/>
      </c>
      <c r="D15" s="12" t="str">
        <f t="shared" si="0"/>
        <v/>
      </c>
      <c r="E15" t="s">
        <v>30</v>
      </c>
      <c r="F15">
        <v>1265</v>
      </c>
      <c r="G15" s="12" t="str">
        <f t="shared" si="1"/>
        <v/>
      </c>
      <c r="H15" s="13" t="str">
        <f t="shared" si="2"/>
        <v/>
      </c>
    </row>
    <row r="16" spans="1:98" x14ac:dyDescent="0.2">
      <c r="A16" t="s">
        <v>21</v>
      </c>
      <c r="B16" s="16" t="str">
        <f t="array" ref="B16">IFERROR(SMALL(IF(NOT(ISBLANK(I16:CT16)),$I$1:$CT$1),1),"")</f>
        <v/>
      </c>
      <c r="C16" s="16" t="str">
        <f t="array" ref="C16">IFERROR(IF(G16&gt;=F16,LARGE(IF(NOT(ISBLANK(I16:CT16)),$I$1:$CT$1),1),""),"")</f>
        <v/>
      </c>
      <c r="D16" s="12" t="str">
        <f t="shared" si="0"/>
        <v/>
      </c>
      <c r="E16" t="s">
        <v>34</v>
      </c>
      <c r="F16">
        <v>1985</v>
      </c>
      <c r="G16" s="12" t="str">
        <f t="shared" si="1"/>
        <v/>
      </c>
      <c r="H16" s="13" t="str">
        <f t="shared" si="2"/>
        <v/>
      </c>
    </row>
    <row r="17" spans="1:8" x14ac:dyDescent="0.2">
      <c r="A17" t="s">
        <v>22</v>
      </c>
      <c r="B17" s="16" t="str">
        <f t="array" ref="B17">IFERROR(SMALL(IF(NOT(ISBLANK(I17:CT17)),$I$1:$CT$1),1),"")</f>
        <v/>
      </c>
      <c r="C17" s="16" t="str">
        <f t="array" ref="C17">IFERROR(IF(G17&gt;=F17,LARGE(IF(NOT(ISBLANK(I17:CT17)),$I$1:$CT$1),1),""),"")</f>
        <v/>
      </c>
      <c r="D17" s="12" t="str">
        <f t="shared" si="0"/>
        <v/>
      </c>
      <c r="E17" t="s">
        <v>29</v>
      </c>
      <c r="F17">
        <v>1670</v>
      </c>
      <c r="G17" s="12" t="str">
        <f t="shared" si="1"/>
        <v/>
      </c>
      <c r="H17" s="13" t="str">
        <f t="shared" si="2"/>
        <v/>
      </c>
    </row>
    <row r="18" spans="1:8" x14ac:dyDescent="0.2">
      <c r="A18" t="s">
        <v>23</v>
      </c>
      <c r="B18" s="16" t="str">
        <f t="array" ref="B18">IFERROR(SMALL(IF(NOT(ISBLANK(I18:CT18)),$I$1:$CT$1),1),"")</f>
        <v/>
      </c>
      <c r="C18" s="16" t="str">
        <f t="array" ref="C18">IFERROR(IF(G18&gt;=F18,LARGE(IF(NOT(ISBLANK(I18:CT18)),$I$1:$CT$1),1),""),"")</f>
        <v/>
      </c>
      <c r="D18" s="12" t="str">
        <f t="shared" si="0"/>
        <v/>
      </c>
      <c r="E18" t="s">
        <v>34</v>
      </c>
      <c r="F18">
        <v>1226</v>
      </c>
      <c r="G18" s="12" t="str">
        <f t="shared" si="1"/>
        <v/>
      </c>
      <c r="H18" s="13" t="str">
        <f t="shared" si="2"/>
        <v/>
      </c>
    </row>
    <row r="19" spans="1:8" x14ac:dyDescent="0.2">
      <c r="A19" t="s">
        <v>24</v>
      </c>
      <c r="B19" s="16" t="str">
        <f t="array" ref="B19">IFERROR(SMALL(IF(NOT(ISBLANK(I19:CT19)),$I$1:$CT$1),1),"")</f>
        <v/>
      </c>
      <c r="C19" s="16" t="str">
        <f t="array" ref="C19">IFERROR(IF(G19&gt;=F19,LARGE(IF(NOT(ISBLANK(I19:CT19)),$I$1:$CT$1),1),""),"")</f>
        <v/>
      </c>
      <c r="D19" s="12" t="str">
        <f t="shared" si="0"/>
        <v/>
      </c>
      <c r="E19" t="s">
        <v>32</v>
      </c>
      <c r="F19">
        <v>1561</v>
      </c>
      <c r="G19" s="12" t="str">
        <f t="shared" si="1"/>
        <v/>
      </c>
      <c r="H19" s="13" t="str">
        <f t="shared" si="2"/>
        <v/>
      </c>
    </row>
    <row r="20" spans="1:8" x14ac:dyDescent="0.2">
      <c r="A20" t="s">
        <v>25</v>
      </c>
      <c r="B20" s="16" t="str">
        <f t="array" ref="B20">IFERROR(SMALL(IF(NOT(ISBLANK(I20:CT20)),$I$1:$CT$1),1),"")</f>
        <v/>
      </c>
      <c r="C20" s="16" t="str">
        <f t="array" ref="C20">IFERROR(IF(G20&gt;=F20,LARGE(IF(NOT(ISBLANK(I20:CT20)),$I$1:$CT$1),1),""),"")</f>
        <v/>
      </c>
      <c r="D20" s="12" t="str">
        <f t="shared" si="0"/>
        <v/>
      </c>
      <c r="E20" t="s">
        <v>33</v>
      </c>
      <c r="F20">
        <v>1965</v>
      </c>
      <c r="G20" s="12" t="str">
        <f t="shared" si="1"/>
        <v/>
      </c>
      <c r="H20" s="13" t="str">
        <f t="shared" si="2"/>
        <v/>
      </c>
    </row>
    <row r="21" spans="1:8" x14ac:dyDescent="0.2">
      <c r="A21" t="s">
        <v>26</v>
      </c>
      <c r="B21" s="16" t="str">
        <f t="array" ref="B21">IFERROR(SMALL(IF(NOT(ISBLANK(I21:CT21)),$I$1:$CT$1),1),"")</f>
        <v/>
      </c>
      <c r="C21" s="16" t="str">
        <f t="array" ref="C21">IFERROR(IF(G21&gt;=F21,LARGE(IF(NOT(ISBLANK(I21:CT21)),$I$1:$CT$1),1),""),"")</f>
        <v/>
      </c>
      <c r="D21" s="12" t="str">
        <f t="shared" si="0"/>
        <v/>
      </c>
      <c r="E21" t="s">
        <v>34</v>
      </c>
      <c r="F21">
        <v>1848</v>
      </c>
      <c r="G21" s="12" t="str">
        <f t="shared" si="1"/>
        <v/>
      </c>
      <c r="H21" s="13" t="str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"/>
  <sheetViews>
    <sheetView rightToLeft="1" zoomScaleNormal="100" workbookViewId="0">
      <selection activeCell="E5" sqref="E5"/>
    </sheetView>
  </sheetViews>
  <sheetFormatPr defaultRowHeight="14.25" x14ac:dyDescent="0.2"/>
  <cols>
    <col min="1" max="1" width="9.875" style="12" bestFit="1" customWidth="1"/>
    <col min="7" max="8" width="9" customWidth="1"/>
    <col min="9" max="9" width="9.875" bestFit="1" customWidth="1"/>
    <col min="10" max="10" width="10.5" bestFit="1" customWidth="1"/>
    <col min="12" max="101" width="5" style="12" customWidth="1"/>
    <col min="102" max="16384" width="9" style="12"/>
  </cols>
  <sheetData>
    <row r="1" spans="1:101" customFormat="1" ht="59.25" thickTop="1" thickBot="1" x14ac:dyDescent="0.25">
      <c r="A1" s="8" t="s">
        <v>39</v>
      </c>
      <c r="B1" s="9" t="s">
        <v>0</v>
      </c>
      <c r="C1" s="9" t="s">
        <v>1</v>
      </c>
      <c r="D1" s="9" t="s">
        <v>2</v>
      </c>
      <c r="E1" s="17" t="s">
        <v>36</v>
      </c>
      <c r="F1" s="9" t="s">
        <v>3</v>
      </c>
      <c r="G1" s="10" t="s">
        <v>4</v>
      </c>
      <c r="H1" s="10" t="s">
        <v>38</v>
      </c>
      <c r="I1" s="10" t="s">
        <v>37</v>
      </c>
      <c r="J1" s="10" t="s">
        <v>5</v>
      </c>
      <c r="K1" s="9" t="s">
        <v>6</v>
      </c>
      <c r="L1" s="7">
        <v>43196</v>
      </c>
      <c r="M1" s="7">
        <v>43197</v>
      </c>
      <c r="N1" s="7">
        <v>43198</v>
      </c>
      <c r="O1" s="7">
        <v>43199</v>
      </c>
      <c r="P1" s="7">
        <v>43200</v>
      </c>
      <c r="Q1" s="7">
        <v>43201</v>
      </c>
      <c r="R1" s="7">
        <v>43202</v>
      </c>
      <c r="S1" s="7">
        <v>43203</v>
      </c>
      <c r="T1" s="7">
        <v>43204</v>
      </c>
      <c r="U1" s="7">
        <v>43205</v>
      </c>
      <c r="V1" s="7">
        <v>43206</v>
      </c>
      <c r="W1" s="7">
        <v>43207</v>
      </c>
      <c r="X1" s="7">
        <v>43208</v>
      </c>
      <c r="Y1" s="7">
        <v>43209</v>
      </c>
      <c r="Z1" s="7">
        <v>43210</v>
      </c>
      <c r="AA1" s="7">
        <v>43211</v>
      </c>
      <c r="AB1" s="7">
        <v>43212</v>
      </c>
      <c r="AC1" s="7">
        <v>43213</v>
      </c>
      <c r="AD1" s="7">
        <v>43214</v>
      </c>
      <c r="AE1" s="7">
        <v>43215</v>
      </c>
      <c r="AF1" s="7">
        <v>43216</v>
      </c>
      <c r="AG1" s="7">
        <v>43217</v>
      </c>
      <c r="AH1" s="7">
        <v>43218</v>
      </c>
      <c r="AI1" s="7">
        <v>43219</v>
      </c>
      <c r="AJ1" s="7">
        <v>43220</v>
      </c>
      <c r="AK1" s="7">
        <v>43221</v>
      </c>
      <c r="AL1" s="7">
        <v>43222</v>
      </c>
      <c r="AM1" s="7">
        <v>43223</v>
      </c>
      <c r="AN1" s="7">
        <v>43224</v>
      </c>
      <c r="AO1" s="7">
        <v>43225</v>
      </c>
      <c r="AP1" s="7">
        <v>43226</v>
      </c>
      <c r="AQ1" s="7">
        <v>43227</v>
      </c>
      <c r="AR1" s="7">
        <v>43228</v>
      </c>
      <c r="AS1" s="7">
        <v>43229</v>
      </c>
      <c r="AT1" s="7">
        <v>43230</v>
      </c>
      <c r="AU1" s="7">
        <v>43231</v>
      </c>
      <c r="AV1" s="7">
        <v>43232</v>
      </c>
      <c r="AW1" s="7">
        <v>43233</v>
      </c>
      <c r="AX1" s="7">
        <v>43234</v>
      </c>
      <c r="AY1" s="7">
        <v>43235</v>
      </c>
      <c r="AZ1" s="7">
        <v>43236</v>
      </c>
      <c r="BA1" s="7">
        <v>43237</v>
      </c>
      <c r="BB1" s="7">
        <v>43238</v>
      </c>
      <c r="BC1" s="7">
        <v>43239</v>
      </c>
      <c r="BD1" s="7">
        <v>43240</v>
      </c>
      <c r="BE1" s="7">
        <v>43241</v>
      </c>
      <c r="BF1" s="7">
        <v>43242</v>
      </c>
      <c r="BG1" s="7">
        <v>43243</v>
      </c>
      <c r="BH1" s="7">
        <v>43244</v>
      </c>
      <c r="BI1" s="7">
        <v>43245</v>
      </c>
      <c r="BJ1" s="7">
        <v>43246</v>
      </c>
      <c r="BK1" s="7">
        <v>43247</v>
      </c>
      <c r="BL1" s="7">
        <v>43248</v>
      </c>
      <c r="BM1" s="7">
        <v>43249</v>
      </c>
      <c r="BN1" s="7">
        <v>43250</v>
      </c>
      <c r="BO1" s="7">
        <v>43251</v>
      </c>
      <c r="BP1" s="7">
        <v>43252</v>
      </c>
      <c r="BQ1" s="7">
        <v>43253</v>
      </c>
      <c r="BR1" s="7">
        <v>43254</v>
      </c>
      <c r="BS1" s="7">
        <v>43255</v>
      </c>
      <c r="BT1" s="7">
        <v>43256</v>
      </c>
      <c r="BU1" s="7">
        <v>43257</v>
      </c>
      <c r="BV1" s="7">
        <v>43258</v>
      </c>
      <c r="BW1" s="7">
        <v>43259</v>
      </c>
      <c r="BX1" s="7">
        <v>43260</v>
      </c>
      <c r="BY1" s="7">
        <v>43261</v>
      </c>
      <c r="BZ1" s="7">
        <v>43262</v>
      </c>
      <c r="CA1" s="7">
        <v>43263</v>
      </c>
      <c r="CB1" s="7">
        <v>43264</v>
      </c>
      <c r="CC1" s="7">
        <v>43265</v>
      </c>
      <c r="CD1" s="7">
        <v>43266</v>
      </c>
      <c r="CE1" s="7">
        <v>43267</v>
      </c>
      <c r="CF1" s="7">
        <v>43268</v>
      </c>
      <c r="CG1" s="7">
        <v>43269</v>
      </c>
      <c r="CH1" s="7">
        <v>43270</v>
      </c>
      <c r="CI1" s="7">
        <v>43271</v>
      </c>
      <c r="CJ1" s="7">
        <v>43272</v>
      </c>
      <c r="CK1" s="7">
        <v>43273</v>
      </c>
      <c r="CL1" s="7">
        <v>43274</v>
      </c>
      <c r="CM1" s="7">
        <v>43275</v>
      </c>
      <c r="CN1" s="7">
        <v>43276</v>
      </c>
      <c r="CO1" s="7">
        <v>43277</v>
      </c>
      <c r="CP1" s="7">
        <v>43278</v>
      </c>
      <c r="CQ1" s="7">
        <v>43279</v>
      </c>
      <c r="CR1" s="7">
        <v>43280</v>
      </c>
      <c r="CS1" s="7">
        <v>43281</v>
      </c>
      <c r="CT1" s="7">
        <v>43282</v>
      </c>
      <c r="CU1" s="7">
        <v>43283</v>
      </c>
      <c r="CV1" s="7">
        <v>43284</v>
      </c>
      <c r="CW1" s="7">
        <v>43285</v>
      </c>
    </row>
    <row r="2" spans="1:101" customFormat="1" ht="109.5" customHeight="1" thickTop="1" x14ac:dyDescent="0.2">
      <c r="A2" s="20">
        <v>43196</v>
      </c>
      <c r="B2" s="9"/>
      <c r="C2" s="9"/>
      <c r="D2" s="9"/>
      <c r="E2" s="17"/>
      <c r="F2" s="9"/>
      <c r="G2" s="10"/>
      <c r="H2" s="10"/>
      <c r="I2" s="10"/>
      <c r="J2" s="10"/>
      <c r="K2" s="9"/>
      <c r="L2" s="18" t="str">
        <f>[1]!YfGreg2Jalali(L1,1)</f>
        <v>1397/01/17</v>
      </c>
      <c r="M2" s="18" t="str">
        <f>[1]!YfGreg2Jalali(M1,1)</f>
        <v>1397/01/18</v>
      </c>
      <c r="N2" s="18" t="str">
        <f>[1]!YfGreg2Jalali(N1,1)</f>
        <v>1397/01/19</v>
      </c>
      <c r="O2" s="18" t="str">
        <f>[1]!YfGreg2Jalali(O1,1)</f>
        <v>1397/01/20</v>
      </c>
      <c r="P2" s="18" t="str">
        <f>[1]!YfGreg2Jalali(P1,1)</f>
        <v>1397/01/21</v>
      </c>
      <c r="Q2" s="18" t="str">
        <f>[1]!YfGreg2Jalali(Q1,1)</f>
        <v>1397/01/22</v>
      </c>
      <c r="R2" s="18" t="str">
        <f>[1]!YfGreg2Jalali(R1,1)</f>
        <v>1397/01/23</v>
      </c>
      <c r="S2" s="18" t="str">
        <f>[1]!YfGreg2Jalali(S1,1)</f>
        <v>1397/01/24</v>
      </c>
      <c r="T2" s="18" t="str">
        <f>[1]!YfGreg2Jalali(T1,1)</f>
        <v>1397/01/25</v>
      </c>
      <c r="U2" s="18" t="str">
        <f>[1]!YfGreg2Jalali(U1,1)</f>
        <v>1397/01/26</v>
      </c>
      <c r="V2" s="18" t="str">
        <f>[1]!YfGreg2Jalali(V1,1)</f>
        <v>1397/01/27</v>
      </c>
      <c r="W2" s="18" t="str">
        <f>[1]!YfGreg2Jalali(W1,1)</f>
        <v>1397/01/28</v>
      </c>
      <c r="X2" s="18" t="str">
        <f>[1]!YfGreg2Jalali(X1,1)</f>
        <v>1397/01/29</v>
      </c>
      <c r="Y2" s="18" t="str">
        <f>[1]!YfGreg2Jalali(Y1,1)</f>
        <v>1397/01/30</v>
      </c>
      <c r="Z2" s="18" t="str">
        <f>[1]!YfGreg2Jalali(Z1,1)</f>
        <v>1397/01/31</v>
      </c>
      <c r="AA2" s="18" t="str">
        <f>[1]!YfGreg2Jalali(AA1,1)</f>
        <v>1397/02/01</v>
      </c>
      <c r="AB2" s="18" t="str">
        <f>[1]!YfGreg2Jalali(AB1,1)</f>
        <v>1397/02/02</v>
      </c>
      <c r="AC2" s="18" t="str">
        <f>[1]!YfGreg2Jalali(AC1,1)</f>
        <v>1397/02/03</v>
      </c>
      <c r="AD2" s="18" t="str">
        <f>[1]!YfGreg2Jalali(AD1,1)</f>
        <v>1397/02/04</v>
      </c>
      <c r="AE2" s="18" t="str">
        <f>[1]!YfGreg2Jalali(AE1,1)</f>
        <v>1397/02/05</v>
      </c>
      <c r="AF2" s="18" t="str">
        <f>[1]!YfGreg2Jalali(AF1,1)</f>
        <v>1397/02/06</v>
      </c>
      <c r="AG2" s="18" t="str">
        <f>[1]!YfGreg2Jalali(AG1,1)</f>
        <v>1397/02/07</v>
      </c>
      <c r="AH2" s="18" t="str">
        <f>[1]!YfGreg2Jalali(AH1,1)</f>
        <v>1397/02/08</v>
      </c>
      <c r="AI2" s="18" t="str">
        <f>[1]!YfGreg2Jalali(AI1,1)</f>
        <v>1397/02/09</v>
      </c>
      <c r="AJ2" s="18" t="str">
        <f>[1]!YfGreg2Jalali(AJ1,1)</f>
        <v>1397/02/10</v>
      </c>
      <c r="AK2" s="18" t="str">
        <f>[1]!YfGreg2Jalali(AK1,1)</f>
        <v>1397/02/11</v>
      </c>
      <c r="AL2" s="18" t="str">
        <f>[1]!YfGreg2Jalali(AL1,1)</f>
        <v>1397/02/12</v>
      </c>
      <c r="AM2" s="18" t="str">
        <f>[1]!YfGreg2Jalali(AM1,1)</f>
        <v>1397/02/13</v>
      </c>
      <c r="AN2" s="18" t="str">
        <f>[1]!YfGreg2Jalali(AN1,1)</f>
        <v>1397/02/14</v>
      </c>
      <c r="AO2" s="18" t="str">
        <f>[1]!YfGreg2Jalali(AO1,1)</f>
        <v>1397/02/15</v>
      </c>
      <c r="AP2" s="18" t="str">
        <f>[1]!YfGreg2Jalali(AP1,1)</f>
        <v>1397/02/16</v>
      </c>
      <c r="AQ2" s="18" t="str">
        <f>[1]!YfGreg2Jalali(AQ1,1)</f>
        <v>1397/02/17</v>
      </c>
      <c r="AR2" s="18" t="str">
        <f>[1]!YfGreg2Jalali(AR1,1)</f>
        <v>1397/02/18</v>
      </c>
      <c r="AS2" s="18" t="str">
        <f>[1]!YfGreg2Jalali(AS1,1)</f>
        <v>1397/02/19</v>
      </c>
      <c r="AT2" s="18" t="str">
        <f>[1]!YfGreg2Jalali(AT1,1)</f>
        <v>1397/02/20</v>
      </c>
      <c r="AU2" s="18" t="str">
        <f>[1]!YfGreg2Jalali(AU1,1)</f>
        <v>1397/02/21</v>
      </c>
      <c r="AV2" s="18" t="str">
        <f>[1]!YfGreg2Jalali(AV1,1)</f>
        <v>1397/02/22</v>
      </c>
      <c r="AW2" s="18" t="str">
        <f>[1]!YfGreg2Jalali(AW1,1)</f>
        <v>1397/02/23</v>
      </c>
      <c r="AX2" s="18" t="str">
        <f>[1]!YfGreg2Jalali(AX1,1)</f>
        <v>1397/02/24</v>
      </c>
      <c r="AY2" s="18" t="str">
        <f>[1]!YfGreg2Jalali(AY1,1)</f>
        <v>1397/02/25</v>
      </c>
      <c r="AZ2" s="18" t="str">
        <f>[1]!YfGreg2Jalali(AZ1,1)</f>
        <v>1397/02/26</v>
      </c>
      <c r="BA2" s="18" t="str">
        <f>[1]!YfGreg2Jalali(BA1,1)</f>
        <v>1397/02/27</v>
      </c>
      <c r="BB2" s="18" t="str">
        <f>[1]!YfGreg2Jalali(BB1,1)</f>
        <v>1397/02/28</v>
      </c>
      <c r="BC2" s="18" t="str">
        <f>[1]!YfGreg2Jalali(BC1,1)</f>
        <v>1397/02/29</v>
      </c>
      <c r="BD2" s="18" t="str">
        <f>[1]!YfGreg2Jalali(BD1,1)</f>
        <v>1397/02/30</v>
      </c>
      <c r="BE2" s="18" t="str">
        <f>[1]!YfGreg2Jalali(BE1,1)</f>
        <v>1397/02/31</v>
      </c>
      <c r="BF2" s="18" t="str">
        <f>[1]!YfGreg2Jalali(BF1,1)</f>
        <v>1397/03/01</v>
      </c>
      <c r="BG2" s="18" t="str">
        <f>[1]!YfGreg2Jalali(BG1,1)</f>
        <v>1397/03/02</v>
      </c>
      <c r="BH2" s="18" t="str">
        <f>[1]!YfGreg2Jalali(BH1,1)</f>
        <v>1397/03/03</v>
      </c>
      <c r="BI2" s="18" t="str">
        <f>[1]!YfGreg2Jalali(BI1,1)</f>
        <v>1397/03/04</v>
      </c>
      <c r="BJ2" s="18" t="str">
        <f>[1]!YfGreg2Jalali(BJ1,1)</f>
        <v>1397/03/05</v>
      </c>
      <c r="BK2" s="18" t="str">
        <f>[1]!YfGreg2Jalali(BK1,1)</f>
        <v>1397/03/06</v>
      </c>
      <c r="BL2" s="18" t="str">
        <f>[1]!YfGreg2Jalali(BL1,1)</f>
        <v>1397/03/07</v>
      </c>
      <c r="BM2" s="18" t="str">
        <f>[1]!YfGreg2Jalali(BM1,1)</f>
        <v>1397/03/08</v>
      </c>
      <c r="BN2" s="18" t="str">
        <f>[1]!YfGreg2Jalali(BN1,1)</f>
        <v>1397/03/09</v>
      </c>
      <c r="BO2" s="18" t="str">
        <f>[1]!YfGreg2Jalali(BO1,1)</f>
        <v>1397/03/10</v>
      </c>
      <c r="BP2" s="18" t="str">
        <f>[1]!YfGreg2Jalali(BP1,1)</f>
        <v>1397/03/11</v>
      </c>
      <c r="BQ2" s="18" t="str">
        <f>[1]!YfGreg2Jalali(BQ1,1)</f>
        <v>1397/03/12</v>
      </c>
      <c r="BR2" s="18" t="str">
        <f>[1]!YfGreg2Jalali(BR1,1)</f>
        <v>1397/03/13</v>
      </c>
      <c r="BS2" s="18" t="str">
        <f>[1]!YfGreg2Jalali(BS1,1)</f>
        <v>1397/03/14</v>
      </c>
      <c r="BT2" s="18" t="str">
        <f>[1]!YfGreg2Jalali(BT1,1)</f>
        <v>1397/03/15</v>
      </c>
      <c r="BU2" s="18" t="str">
        <f>[1]!YfGreg2Jalali(BU1,1)</f>
        <v>1397/03/16</v>
      </c>
      <c r="BV2" s="18" t="str">
        <f>[1]!YfGreg2Jalali(BV1,1)</f>
        <v>1397/03/17</v>
      </c>
      <c r="BW2" s="18" t="str">
        <f>[1]!YfGreg2Jalali(BW1,1)</f>
        <v>1397/03/18</v>
      </c>
      <c r="BX2" s="18" t="str">
        <f>[1]!YfGreg2Jalali(BX1,1)</f>
        <v>1397/03/19</v>
      </c>
      <c r="BY2" s="18" t="str">
        <f>[1]!YfGreg2Jalali(BY1,1)</f>
        <v>1397/03/20</v>
      </c>
      <c r="BZ2" s="18" t="str">
        <f>[1]!YfGreg2Jalali(BZ1,1)</f>
        <v>1397/03/21</v>
      </c>
      <c r="CA2" s="18" t="str">
        <f>[1]!YfGreg2Jalali(CA1,1)</f>
        <v>1397/03/22</v>
      </c>
      <c r="CB2" s="18" t="str">
        <f>[1]!YfGreg2Jalali(CB1,1)</f>
        <v>1397/03/23</v>
      </c>
      <c r="CC2" s="18" t="str">
        <f>[1]!YfGreg2Jalali(CC1,1)</f>
        <v>1397/03/24</v>
      </c>
      <c r="CD2" s="18" t="str">
        <f>[1]!YfGreg2Jalali(CD1,1)</f>
        <v>1397/03/25</v>
      </c>
      <c r="CE2" s="18" t="str">
        <f>[1]!YfGreg2Jalali(CE1,1)</f>
        <v>1397/03/26</v>
      </c>
      <c r="CF2" s="18" t="str">
        <f>[1]!YfGreg2Jalali(CF1,1)</f>
        <v>1397/03/27</v>
      </c>
      <c r="CG2" s="18" t="str">
        <f>[1]!YfGreg2Jalali(CG1,1)</f>
        <v>1397/03/28</v>
      </c>
      <c r="CH2" s="18" t="str">
        <f>[1]!YfGreg2Jalali(CH1,1)</f>
        <v>1397/03/29</v>
      </c>
      <c r="CI2" s="18" t="str">
        <f>[1]!YfGreg2Jalali(CI1,1)</f>
        <v>1397/03/30</v>
      </c>
      <c r="CJ2" s="18" t="str">
        <f>[1]!YfGreg2Jalali(CJ1,1)</f>
        <v>1397/03/31</v>
      </c>
      <c r="CK2" s="18" t="str">
        <f>[1]!YfGreg2Jalali(CK1,1)</f>
        <v>1397/04/01</v>
      </c>
      <c r="CL2" s="18" t="str">
        <f>[1]!YfGreg2Jalali(CL1,1)</f>
        <v>1397/04/02</v>
      </c>
      <c r="CM2" s="18" t="str">
        <f>[1]!YfGreg2Jalali(CM1,1)</f>
        <v>1397/04/03</v>
      </c>
      <c r="CN2" s="18" t="str">
        <f>[1]!YfGreg2Jalali(CN1,1)</f>
        <v>1397/04/04</v>
      </c>
      <c r="CO2" s="18" t="str">
        <f>[1]!YfGreg2Jalali(CO1,1)</f>
        <v>1397/04/05</v>
      </c>
      <c r="CP2" s="18" t="str">
        <f>[1]!YfGreg2Jalali(CP1,1)</f>
        <v>1397/04/06</v>
      </c>
      <c r="CQ2" s="18" t="str">
        <f>[1]!YfGreg2Jalali(CQ1,1)</f>
        <v>1397/04/07</v>
      </c>
      <c r="CR2" s="18" t="str">
        <f>[1]!YfGreg2Jalali(CR1,1)</f>
        <v>1397/04/08</v>
      </c>
      <c r="CS2" s="18" t="str">
        <f>[1]!YfGreg2Jalali(CS1,1)</f>
        <v>1397/04/09</v>
      </c>
      <c r="CT2" s="18" t="str">
        <f>[1]!YfGreg2Jalali(CT1,1)</f>
        <v>1397/04/10</v>
      </c>
      <c r="CU2" s="18" t="str">
        <f>[1]!YfGreg2Jalali(CU1,1)</f>
        <v>1397/04/11</v>
      </c>
      <c r="CV2" s="18" t="str">
        <f>[1]!YfGreg2Jalali(CV1,1)</f>
        <v>1397/04/12</v>
      </c>
      <c r="CW2" s="18" t="str">
        <f>[1]!YfGreg2Jalali(CW1,1)</f>
        <v>1397/04/13</v>
      </c>
    </row>
    <row r="3" spans="1:101" x14ac:dyDescent="0.2">
      <c r="A3" s="12" t="b">
        <f ca="1">AND(J3&lt;H3,$A$2&gt;I3)</f>
        <v>0</v>
      </c>
      <c r="B3" t="s">
        <v>7</v>
      </c>
      <c r="C3" s="16">
        <f t="array" ref="C3">IFERROR(SMALL(IF(NOT(ISBLANK(L3:CW3)),$L$1:$CW$1),1),"")</f>
        <v>43196</v>
      </c>
      <c r="D3" s="16" t="str">
        <f t="array" ref="D3">IFERROR(IF(J3&gt;=G3,LARGE(IF(NOT(ISBLANK(L3:CW3)),$L$1:$CW$1),1),""),"")</f>
        <v/>
      </c>
      <c r="E3" s="12" t="str">
        <f>IF(D3="","",D3-C3+1)</f>
        <v/>
      </c>
      <c r="F3" t="s">
        <v>28</v>
      </c>
      <c r="G3">
        <v>1500</v>
      </c>
      <c r="H3">
        <v>1000</v>
      </c>
      <c r="I3" s="19">
        <f ca="1">TODAY()-15</f>
        <v>43233</v>
      </c>
      <c r="J3" s="12">
        <f>IF(SUM(L3:CW3)=0,"",SUM(L3:CW3))</f>
        <v>60</v>
      </c>
      <c r="K3" s="13">
        <f>IFERROR(IF(J3/G3&gt;1,1,J3/G3),"")</f>
        <v>0.04</v>
      </c>
      <c r="L3" s="12">
        <v>10</v>
      </c>
      <c r="Q3" s="12">
        <v>50</v>
      </c>
    </row>
    <row r="4" spans="1:101" x14ac:dyDescent="0.2">
      <c r="A4" s="12" t="b">
        <f t="shared" ref="A4:A22" ca="1" si="0">AND(J4&lt;H4,$A$2&gt;I4)</f>
        <v>0</v>
      </c>
      <c r="B4" t="s">
        <v>8</v>
      </c>
      <c r="C4" s="16">
        <f t="array" ref="C4">IFERROR(SMALL(IF(NOT(ISBLANK(L4:CW4)),$L$1:$CW$1),1),"")</f>
        <v>43198</v>
      </c>
      <c r="D4" s="16">
        <f t="array" ref="D4">IFERROR(IF(J4&gt;=G4,LARGE(IF(NOT(ISBLANK(L4:CW4)),$L$1:$CW$1),1),""),"")</f>
        <v>43202</v>
      </c>
      <c r="E4" s="12">
        <f t="shared" ref="E4:E22" si="1">IF(D4="","",D4-C4+1)</f>
        <v>5</v>
      </c>
      <c r="F4" t="s">
        <v>34</v>
      </c>
      <c r="G4">
        <v>1000</v>
      </c>
      <c r="H4">
        <v>1000</v>
      </c>
      <c r="I4" s="19">
        <f t="shared" ref="I4:I22" ca="1" si="2">TODAY()-15</f>
        <v>43233</v>
      </c>
      <c r="J4" s="12">
        <f t="shared" ref="J4:J22" si="3">IF(SUM(L4:CW4)=0,"",SUM(L4:CW4))</f>
        <v>1000</v>
      </c>
      <c r="K4" s="13">
        <f t="shared" ref="K4:K22" si="4">IFERROR(IF(J4/G4&gt;1,1,J4/G4),"")</f>
        <v>1</v>
      </c>
      <c r="N4" s="12">
        <v>50</v>
      </c>
      <c r="R4" s="12">
        <v>950</v>
      </c>
    </row>
    <row r="5" spans="1:101" x14ac:dyDescent="0.2">
      <c r="A5" s="12" t="b">
        <f t="shared" ca="1" si="0"/>
        <v>0</v>
      </c>
      <c r="B5" t="s">
        <v>9</v>
      </c>
      <c r="C5" s="16">
        <f t="array" ref="C5">IFERROR(SMALL(IF(NOT(ISBLANK(L5:CW5)),$L$1:$CW$1),1),"")</f>
        <v>43200</v>
      </c>
      <c r="D5" s="16" t="str">
        <f t="array" ref="D5">IFERROR(IF(J5&gt;=G5,LARGE(IF(NOT(ISBLANK(L5:CW5)),$L$1:$CW$1),1),""),"")</f>
        <v/>
      </c>
      <c r="E5" s="12" t="str">
        <f t="shared" si="1"/>
        <v/>
      </c>
      <c r="F5" t="s">
        <v>33</v>
      </c>
      <c r="G5">
        <v>1274</v>
      </c>
      <c r="H5">
        <v>1300</v>
      </c>
      <c r="I5" s="19">
        <f t="shared" ca="1" si="2"/>
        <v>43233</v>
      </c>
      <c r="J5" s="12">
        <f t="shared" si="3"/>
        <v>60</v>
      </c>
      <c r="K5" s="13">
        <f t="shared" si="4"/>
        <v>4.709576138147567E-2</v>
      </c>
      <c r="P5" s="12">
        <v>60</v>
      </c>
    </row>
    <row r="6" spans="1:101" x14ac:dyDescent="0.2">
      <c r="A6" s="12" t="b">
        <f t="shared" ca="1" si="0"/>
        <v>0</v>
      </c>
      <c r="B6" t="s">
        <v>10</v>
      </c>
      <c r="C6" s="16">
        <f t="array" ref="C6">IFERROR(SMALL(IF(NOT(ISBLANK(L6:CW6)),$L$1:$CW$1),1),"")</f>
        <v>43198</v>
      </c>
      <c r="D6" s="16" t="str">
        <f t="array" ref="D6">IFERROR(IF(J6&gt;=G6,LARGE(IF(NOT(ISBLANK(L6:CW6)),$L$1:$CW$1),1),""),"")</f>
        <v/>
      </c>
      <c r="E6" s="12" t="str">
        <f t="shared" si="1"/>
        <v/>
      </c>
      <c r="F6" t="s">
        <v>30</v>
      </c>
      <c r="G6">
        <v>1726</v>
      </c>
      <c r="H6">
        <v>1000</v>
      </c>
      <c r="I6" s="19">
        <f t="shared" ca="1" si="2"/>
        <v>43233</v>
      </c>
      <c r="J6" s="12">
        <f t="shared" si="3"/>
        <v>90</v>
      </c>
      <c r="K6" s="13">
        <f t="shared" si="4"/>
        <v>5.2143684820393978E-2</v>
      </c>
      <c r="N6" s="12">
        <v>90</v>
      </c>
    </row>
    <row r="7" spans="1:101" x14ac:dyDescent="0.2">
      <c r="A7" s="12" t="b">
        <f t="shared" ca="1" si="0"/>
        <v>0</v>
      </c>
      <c r="B7" t="s">
        <v>11</v>
      </c>
      <c r="C7" s="16" t="str">
        <f t="array" ref="C7">IFERROR(SMALL(IF(NOT(ISBLANK(L7:CW7)),$L$1:$CW$1),1),"")</f>
        <v/>
      </c>
      <c r="D7" s="16" t="str">
        <f t="array" ref="D7">IFERROR(IF(J7&gt;=G7,LARGE(IF(NOT(ISBLANK(L7:CW7)),$L$1:$CW$1),1),""),"")</f>
        <v/>
      </c>
      <c r="E7" s="12" t="str">
        <f t="shared" si="1"/>
        <v/>
      </c>
      <c r="F7" t="s">
        <v>32</v>
      </c>
      <c r="G7">
        <v>1460</v>
      </c>
      <c r="H7">
        <v>1000</v>
      </c>
      <c r="I7" s="19">
        <f t="shared" ca="1" si="2"/>
        <v>43233</v>
      </c>
      <c r="J7" s="12" t="str">
        <f t="shared" si="3"/>
        <v/>
      </c>
      <c r="K7" s="13" t="str">
        <f t="shared" si="4"/>
        <v/>
      </c>
    </row>
    <row r="8" spans="1:101" x14ac:dyDescent="0.2">
      <c r="A8" s="12" t="b">
        <f t="shared" ca="1" si="0"/>
        <v>0</v>
      </c>
      <c r="B8" t="s">
        <v>12</v>
      </c>
      <c r="C8" s="16" t="str">
        <f t="array" ref="C8">IFERROR(SMALL(IF(NOT(ISBLANK(L8:CW8)),$L$1:$CW$1),1),"")</f>
        <v/>
      </c>
      <c r="D8" s="16" t="str">
        <f t="array" ref="D8">IFERROR(IF(J8&gt;=G8,LARGE(IF(NOT(ISBLANK(L8:CW8)),$L$1:$CW$1),1),""),"")</f>
        <v/>
      </c>
      <c r="E8" s="12" t="str">
        <f t="shared" si="1"/>
        <v/>
      </c>
      <c r="F8" t="s">
        <v>30</v>
      </c>
      <c r="G8">
        <v>1556</v>
      </c>
      <c r="H8">
        <v>1000</v>
      </c>
      <c r="I8" s="19">
        <f t="shared" ca="1" si="2"/>
        <v>43233</v>
      </c>
      <c r="J8" s="12" t="str">
        <f t="shared" si="3"/>
        <v/>
      </c>
      <c r="K8" s="13" t="str">
        <f t="shared" si="4"/>
        <v/>
      </c>
    </row>
    <row r="9" spans="1:101" x14ac:dyDescent="0.2">
      <c r="A9" s="12" t="b">
        <f t="shared" ca="1" si="0"/>
        <v>0</v>
      </c>
      <c r="B9" t="s">
        <v>13</v>
      </c>
      <c r="C9" s="16" t="str">
        <f t="array" ref="C9">IFERROR(SMALL(IF(NOT(ISBLANK(L9:CW9)),$L$1:$CW$1),1),"")</f>
        <v/>
      </c>
      <c r="D9" s="16" t="str">
        <f t="array" ref="D9">IFERROR(IF(J9&gt;=G9,LARGE(IF(NOT(ISBLANK(L9:CW9)),$L$1:$CW$1),1),""),"")</f>
        <v/>
      </c>
      <c r="E9" s="12" t="str">
        <f t="shared" si="1"/>
        <v/>
      </c>
      <c r="F9" t="s">
        <v>30</v>
      </c>
      <c r="G9">
        <v>1728</v>
      </c>
      <c r="H9">
        <v>1000</v>
      </c>
      <c r="I9" s="19">
        <f t="shared" ca="1" si="2"/>
        <v>43233</v>
      </c>
      <c r="J9" s="12" t="str">
        <f t="shared" si="3"/>
        <v/>
      </c>
      <c r="K9" s="13" t="str">
        <f t="shared" si="4"/>
        <v/>
      </c>
    </row>
    <row r="10" spans="1:101" x14ac:dyDescent="0.2">
      <c r="A10" s="12" t="b">
        <f t="shared" ca="1" si="0"/>
        <v>0</v>
      </c>
      <c r="B10" t="s">
        <v>14</v>
      </c>
      <c r="C10" s="16" t="str">
        <f t="array" ref="C10">IFERROR(SMALL(IF(NOT(ISBLANK(L10:CW10)),$L$1:$CW$1),1),"")</f>
        <v/>
      </c>
      <c r="D10" s="16" t="str">
        <f t="array" ref="D10">IFERROR(IF(J10&gt;=G10,LARGE(IF(NOT(ISBLANK(L10:CW10)),$L$1:$CW$1),1),""),"")</f>
        <v/>
      </c>
      <c r="E10" s="12" t="str">
        <f t="shared" si="1"/>
        <v/>
      </c>
      <c r="F10" t="s">
        <v>29</v>
      </c>
      <c r="G10">
        <v>1299</v>
      </c>
      <c r="H10">
        <v>1000</v>
      </c>
      <c r="I10" s="19">
        <f t="shared" ca="1" si="2"/>
        <v>43233</v>
      </c>
      <c r="J10" s="12" t="str">
        <f t="shared" si="3"/>
        <v/>
      </c>
      <c r="K10" s="13" t="str">
        <f t="shared" si="4"/>
        <v/>
      </c>
    </row>
    <row r="11" spans="1:101" x14ac:dyDescent="0.2">
      <c r="A11" s="12" t="b">
        <f t="shared" ca="1" si="0"/>
        <v>0</v>
      </c>
      <c r="B11" t="s">
        <v>15</v>
      </c>
      <c r="C11" s="16" t="str">
        <f t="array" ref="C11">IFERROR(SMALL(IF(NOT(ISBLANK(L11:CW11)),$L$1:$CW$1),1),"")</f>
        <v/>
      </c>
      <c r="D11" s="16" t="str">
        <f t="array" ref="D11">IFERROR(IF(J11&gt;=G11,LARGE(IF(NOT(ISBLANK(L11:CW11)),$L$1:$CW$1),1),""),"")</f>
        <v/>
      </c>
      <c r="E11" s="12" t="str">
        <f t="shared" si="1"/>
        <v/>
      </c>
      <c r="F11" t="s">
        <v>34</v>
      </c>
      <c r="G11">
        <v>1207</v>
      </c>
      <c r="H11">
        <v>1000</v>
      </c>
      <c r="I11" s="19">
        <f t="shared" ca="1" si="2"/>
        <v>43233</v>
      </c>
      <c r="J11" s="12" t="str">
        <f t="shared" si="3"/>
        <v/>
      </c>
      <c r="K11" s="13" t="str">
        <f t="shared" si="4"/>
        <v/>
      </c>
    </row>
    <row r="12" spans="1:101" x14ac:dyDescent="0.2">
      <c r="A12" s="12" t="b">
        <f t="shared" ca="1" si="0"/>
        <v>0</v>
      </c>
      <c r="B12" t="s">
        <v>16</v>
      </c>
      <c r="C12" s="16" t="str">
        <f t="array" ref="C12">IFERROR(SMALL(IF(NOT(ISBLANK(L12:CW12)),$L$1:$CW$1),1),"")</f>
        <v/>
      </c>
      <c r="D12" s="16" t="str">
        <f t="array" ref="D12">IFERROR(IF(J12&gt;=G12,LARGE(IF(NOT(ISBLANK(L12:CW12)),$L$1:$CW$1),1),""),"")</f>
        <v/>
      </c>
      <c r="E12" s="12" t="str">
        <f t="shared" si="1"/>
        <v/>
      </c>
      <c r="F12" t="s">
        <v>30</v>
      </c>
      <c r="G12">
        <v>1311</v>
      </c>
      <c r="H12">
        <v>1000</v>
      </c>
      <c r="I12" s="19">
        <f t="shared" ca="1" si="2"/>
        <v>43233</v>
      </c>
      <c r="J12" s="12" t="str">
        <f t="shared" si="3"/>
        <v/>
      </c>
      <c r="K12" s="13" t="str">
        <f t="shared" si="4"/>
        <v/>
      </c>
    </row>
    <row r="13" spans="1:101" x14ac:dyDescent="0.2">
      <c r="A13" s="12" t="b">
        <f t="shared" ca="1" si="0"/>
        <v>0</v>
      </c>
      <c r="B13" t="s">
        <v>17</v>
      </c>
      <c r="C13" s="16" t="str">
        <f t="array" ref="C13">IFERROR(SMALL(IF(NOT(ISBLANK(L13:CW13)),$L$1:$CW$1),1),"")</f>
        <v/>
      </c>
      <c r="D13" s="16" t="str">
        <f t="array" ref="D13">IFERROR(IF(J13&gt;=G13,LARGE(IF(NOT(ISBLANK(L13:CW13)),$L$1:$CW$1),1),""),"")</f>
        <v/>
      </c>
      <c r="E13" s="12" t="str">
        <f t="shared" si="1"/>
        <v/>
      </c>
      <c r="F13" t="s">
        <v>33</v>
      </c>
      <c r="G13">
        <v>1717</v>
      </c>
      <c r="H13">
        <v>1000</v>
      </c>
      <c r="I13" s="19">
        <f t="shared" ca="1" si="2"/>
        <v>43233</v>
      </c>
      <c r="J13" s="12" t="str">
        <f t="shared" si="3"/>
        <v/>
      </c>
      <c r="K13" s="13" t="str">
        <f t="shared" si="4"/>
        <v/>
      </c>
    </row>
    <row r="14" spans="1:101" x14ac:dyDescent="0.2">
      <c r="A14" s="12" t="b">
        <f t="shared" ca="1" si="0"/>
        <v>0</v>
      </c>
      <c r="B14" t="s">
        <v>18</v>
      </c>
      <c r="C14" s="16" t="str">
        <f t="array" ref="C14">IFERROR(SMALL(IF(NOT(ISBLANK(L14:CW14)),$L$1:$CW$1),1),"")</f>
        <v/>
      </c>
      <c r="D14" s="16" t="str">
        <f t="array" ref="D14">IFERROR(IF(J14&gt;=G14,LARGE(IF(NOT(ISBLANK(L14:CW14)),$L$1:$CW$1),1),""),"")</f>
        <v/>
      </c>
      <c r="E14" s="12" t="str">
        <f t="shared" si="1"/>
        <v/>
      </c>
      <c r="F14" t="s">
        <v>32</v>
      </c>
      <c r="G14">
        <v>1167</v>
      </c>
      <c r="H14">
        <v>1000</v>
      </c>
      <c r="I14" s="19">
        <f t="shared" ca="1" si="2"/>
        <v>43233</v>
      </c>
      <c r="J14" s="12" t="str">
        <f t="shared" si="3"/>
        <v/>
      </c>
      <c r="K14" s="13" t="str">
        <f t="shared" si="4"/>
        <v/>
      </c>
    </row>
    <row r="15" spans="1:101" x14ac:dyDescent="0.2">
      <c r="A15" s="12" t="b">
        <f t="shared" ca="1" si="0"/>
        <v>0</v>
      </c>
      <c r="B15" t="s">
        <v>19</v>
      </c>
      <c r="C15" s="16" t="str">
        <f t="array" ref="C15">IFERROR(SMALL(IF(NOT(ISBLANK(L15:CW15)),$L$1:$CW$1),1),"")</f>
        <v/>
      </c>
      <c r="D15" s="16" t="str">
        <f t="array" ref="D15">IFERROR(IF(J15&gt;=G15,LARGE(IF(NOT(ISBLANK(L15:CW15)),$L$1:$CW$1),1),""),"")</f>
        <v/>
      </c>
      <c r="E15" s="12" t="str">
        <f t="shared" si="1"/>
        <v/>
      </c>
      <c r="F15" t="s">
        <v>29</v>
      </c>
      <c r="G15">
        <v>1905</v>
      </c>
      <c r="H15">
        <v>1000</v>
      </c>
      <c r="I15" s="19">
        <f t="shared" ca="1" si="2"/>
        <v>43233</v>
      </c>
      <c r="J15" s="12" t="str">
        <f t="shared" si="3"/>
        <v/>
      </c>
      <c r="K15" s="13" t="str">
        <f t="shared" si="4"/>
        <v/>
      </c>
    </row>
    <row r="16" spans="1:101" x14ac:dyDescent="0.2">
      <c r="A16" s="12" t="b">
        <f t="shared" ca="1" si="0"/>
        <v>0</v>
      </c>
      <c r="B16" t="s">
        <v>20</v>
      </c>
      <c r="C16" s="16" t="str">
        <f t="array" ref="C16">IFERROR(SMALL(IF(NOT(ISBLANK(L16:CW16)),$L$1:$CW$1),1),"")</f>
        <v/>
      </c>
      <c r="D16" s="16" t="str">
        <f t="array" ref="D16">IFERROR(IF(J16&gt;=G16,LARGE(IF(NOT(ISBLANK(L16:CW16)),$L$1:$CW$1),1),""),"")</f>
        <v/>
      </c>
      <c r="E16" s="12" t="str">
        <f t="shared" si="1"/>
        <v/>
      </c>
      <c r="F16" t="s">
        <v>30</v>
      </c>
      <c r="G16">
        <v>1265</v>
      </c>
      <c r="H16">
        <v>1000</v>
      </c>
      <c r="I16" s="19">
        <f t="shared" ca="1" si="2"/>
        <v>43233</v>
      </c>
      <c r="J16" s="12" t="str">
        <f t="shared" si="3"/>
        <v/>
      </c>
      <c r="K16" s="13" t="str">
        <f t="shared" si="4"/>
        <v/>
      </c>
    </row>
    <row r="17" spans="1:11" x14ac:dyDescent="0.2">
      <c r="A17" s="12" t="b">
        <f t="shared" ca="1" si="0"/>
        <v>0</v>
      </c>
      <c r="B17" t="s">
        <v>21</v>
      </c>
      <c r="C17" s="16" t="str">
        <f t="array" ref="C17">IFERROR(SMALL(IF(NOT(ISBLANK(L17:CW17)),$L$1:$CW$1),1),"")</f>
        <v/>
      </c>
      <c r="D17" s="16" t="str">
        <f t="array" ref="D17">IFERROR(IF(J17&gt;=G17,LARGE(IF(NOT(ISBLANK(L17:CW17)),$L$1:$CW$1),1),""),"")</f>
        <v/>
      </c>
      <c r="E17" s="12" t="str">
        <f t="shared" si="1"/>
        <v/>
      </c>
      <c r="F17" t="s">
        <v>34</v>
      </c>
      <c r="G17">
        <v>1985</v>
      </c>
      <c r="H17">
        <v>1000</v>
      </c>
      <c r="I17" s="19">
        <f t="shared" ca="1" si="2"/>
        <v>43233</v>
      </c>
      <c r="J17" s="12" t="str">
        <f t="shared" si="3"/>
        <v/>
      </c>
      <c r="K17" s="13" t="str">
        <f t="shared" si="4"/>
        <v/>
      </c>
    </row>
    <row r="18" spans="1:11" x14ac:dyDescent="0.2">
      <c r="A18" s="12" t="b">
        <f t="shared" ca="1" si="0"/>
        <v>0</v>
      </c>
      <c r="B18" t="s">
        <v>22</v>
      </c>
      <c r="C18" s="16" t="str">
        <f t="array" ref="C18">IFERROR(SMALL(IF(NOT(ISBLANK(L18:CW18)),$L$1:$CW$1),1),"")</f>
        <v/>
      </c>
      <c r="D18" s="16" t="str">
        <f t="array" ref="D18">IFERROR(IF(J18&gt;=G18,LARGE(IF(NOT(ISBLANK(L18:CW18)),$L$1:$CW$1),1),""),"")</f>
        <v/>
      </c>
      <c r="E18" s="12" t="str">
        <f t="shared" si="1"/>
        <v/>
      </c>
      <c r="F18" t="s">
        <v>29</v>
      </c>
      <c r="G18">
        <v>1670</v>
      </c>
      <c r="H18">
        <v>1000</v>
      </c>
      <c r="I18" s="19">
        <f t="shared" ca="1" si="2"/>
        <v>43233</v>
      </c>
      <c r="J18" s="12" t="str">
        <f t="shared" si="3"/>
        <v/>
      </c>
      <c r="K18" s="13" t="str">
        <f t="shared" si="4"/>
        <v/>
      </c>
    </row>
    <row r="19" spans="1:11" x14ac:dyDescent="0.2">
      <c r="A19" s="12" t="b">
        <f t="shared" ca="1" si="0"/>
        <v>0</v>
      </c>
      <c r="B19" t="s">
        <v>23</v>
      </c>
      <c r="C19" s="16" t="str">
        <f t="array" ref="C19">IFERROR(SMALL(IF(NOT(ISBLANK(L19:CW19)),$L$1:$CW$1),1),"")</f>
        <v/>
      </c>
      <c r="D19" s="16" t="str">
        <f t="array" ref="D19">IFERROR(IF(J19&gt;=G19,LARGE(IF(NOT(ISBLANK(L19:CW19)),$L$1:$CW$1),1),""),"")</f>
        <v/>
      </c>
      <c r="E19" s="12" t="str">
        <f t="shared" si="1"/>
        <v/>
      </c>
      <c r="F19" t="s">
        <v>34</v>
      </c>
      <c r="G19">
        <v>1226</v>
      </c>
      <c r="H19">
        <v>1000</v>
      </c>
      <c r="I19" s="19">
        <f t="shared" ca="1" si="2"/>
        <v>43233</v>
      </c>
      <c r="J19" s="12" t="str">
        <f t="shared" si="3"/>
        <v/>
      </c>
      <c r="K19" s="13" t="str">
        <f t="shared" si="4"/>
        <v/>
      </c>
    </row>
    <row r="20" spans="1:11" x14ac:dyDescent="0.2">
      <c r="A20" s="12" t="b">
        <f t="shared" ca="1" si="0"/>
        <v>0</v>
      </c>
      <c r="B20" t="s">
        <v>24</v>
      </c>
      <c r="C20" s="16" t="str">
        <f t="array" ref="C20">IFERROR(SMALL(IF(NOT(ISBLANK(L20:CW20)),$L$1:$CW$1),1),"")</f>
        <v/>
      </c>
      <c r="D20" s="16" t="str">
        <f t="array" ref="D20">IFERROR(IF(J20&gt;=G20,LARGE(IF(NOT(ISBLANK(L20:CW20)),$L$1:$CW$1),1),""),"")</f>
        <v/>
      </c>
      <c r="E20" s="12" t="str">
        <f t="shared" si="1"/>
        <v/>
      </c>
      <c r="F20" t="s">
        <v>32</v>
      </c>
      <c r="G20">
        <v>1561</v>
      </c>
      <c r="H20">
        <v>1000</v>
      </c>
      <c r="I20" s="19">
        <f t="shared" ca="1" si="2"/>
        <v>43233</v>
      </c>
      <c r="J20" s="12" t="str">
        <f t="shared" si="3"/>
        <v/>
      </c>
      <c r="K20" s="13" t="str">
        <f t="shared" si="4"/>
        <v/>
      </c>
    </row>
    <row r="21" spans="1:11" x14ac:dyDescent="0.2">
      <c r="A21" s="12" t="b">
        <f t="shared" ca="1" si="0"/>
        <v>0</v>
      </c>
      <c r="B21" t="s">
        <v>25</v>
      </c>
      <c r="C21" s="16" t="str">
        <f t="array" ref="C21">IFERROR(SMALL(IF(NOT(ISBLANK(L21:CW21)),$L$1:$CW$1),1),"")</f>
        <v/>
      </c>
      <c r="D21" s="16" t="str">
        <f t="array" ref="D21">IFERROR(IF(J21&gt;=G21,LARGE(IF(NOT(ISBLANK(L21:CW21)),$L$1:$CW$1),1),""),"")</f>
        <v/>
      </c>
      <c r="E21" s="12" t="str">
        <f t="shared" si="1"/>
        <v/>
      </c>
      <c r="F21" t="s">
        <v>33</v>
      </c>
      <c r="G21">
        <v>1965</v>
      </c>
      <c r="H21">
        <v>1000</v>
      </c>
      <c r="I21" s="19">
        <f t="shared" ca="1" si="2"/>
        <v>43233</v>
      </c>
      <c r="J21" s="12" t="str">
        <f t="shared" si="3"/>
        <v/>
      </c>
      <c r="K21" s="13" t="str">
        <f t="shared" si="4"/>
        <v/>
      </c>
    </row>
    <row r="22" spans="1:11" x14ac:dyDescent="0.2">
      <c r="A22" s="12" t="b">
        <f t="shared" ca="1" si="0"/>
        <v>0</v>
      </c>
      <c r="B22" t="s">
        <v>26</v>
      </c>
      <c r="C22" s="16" t="str">
        <f t="array" ref="C22">IFERROR(SMALL(IF(NOT(ISBLANK(L22:CW22)),$L$1:$CW$1),1),"")</f>
        <v/>
      </c>
      <c r="D22" s="16" t="str">
        <f t="array" ref="D22">IFERROR(IF(J22&gt;=G22,LARGE(IF(NOT(ISBLANK(L22:CW22)),$L$1:$CW$1),1),""),"")</f>
        <v/>
      </c>
      <c r="E22" s="12" t="str">
        <f t="shared" si="1"/>
        <v/>
      </c>
      <c r="F22" t="s">
        <v>34</v>
      </c>
      <c r="G22">
        <v>1848</v>
      </c>
      <c r="H22">
        <v>1000</v>
      </c>
      <c r="I22" s="19">
        <f t="shared" ca="1" si="2"/>
        <v>43233</v>
      </c>
      <c r="J22" s="12" t="str">
        <f t="shared" si="3"/>
        <v/>
      </c>
      <c r="K22" s="13" t="str">
        <f t="shared" si="4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2"/>
  <sheetViews>
    <sheetView rightToLeft="1" zoomScale="80" zoomScaleNormal="80" workbookViewId="0">
      <selection activeCell="F10" sqref="F10"/>
    </sheetView>
  </sheetViews>
  <sheetFormatPr defaultRowHeight="14.25" x14ac:dyDescent="0.2"/>
  <cols>
    <col min="6" max="7" width="9" customWidth="1"/>
    <col min="8" max="8" width="10.75" bestFit="1" customWidth="1"/>
    <col min="9" max="9" width="10.5" bestFit="1" customWidth="1"/>
    <col min="11" max="100" width="5" style="12" customWidth="1"/>
    <col min="101" max="16384" width="9" style="12"/>
  </cols>
  <sheetData>
    <row r="1" spans="1:100" customFormat="1" ht="59.25" thickTop="1" thickBot="1" x14ac:dyDescent="0.25">
      <c r="A1" s="9" t="s">
        <v>0</v>
      </c>
      <c r="B1" s="9" t="s">
        <v>1</v>
      </c>
      <c r="C1" s="9" t="s">
        <v>2</v>
      </c>
      <c r="D1" s="17" t="s">
        <v>36</v>
      </c>
      <c r="E1" s="9" t="s">
        <v>3</v>
      </c>
      <c r="F1" s="10" t="s">
        <v>4</v>
      </c>
      <c r="G1" s="10" t="s">
        <v>38</v>
      </c>
      <c r="H1" s="10" t="s">
        <v>37</v>
      </c>
      <c r="I1" s="10" t="s">
        <v>5</v>
      </c>
      <c r="J1" s="9" t="s">
        <v>6</v>
      </c>
      <c r="K1" s="7">
        <v>43196</v>
      </c>
      <c r="L1" s="7">
        <v>43197</v>
      </c>
      <c r="M1" s="7">
        <v>43198</v>
      </c>
      <c r="N1" s="7">
        <v>43199</v>
      </c>
      <c r="O1" s="7">
        <v>43200</v>
      </c>
      <c r="P1" s="7">
        <v>43201</v>
      </c>
      <c r="Q1" s="7">
        <v>43202</v>
      </c>
      <c r="R1" s="7">
        <v>43203</v>
      </c>
      <c r="S1" s="7">
        <v>43204</v>
      </c>
      <c r="T1" s="7">
        <v>43205</v>
      </c>
      <c r="U1" s="7">
        <v>43206</v>
      </c>
      <c r="V1" s="7">
        <v>43207</v>
      </c>
      <c r="W1" s="7">
        <v>43208</v>
      </c>
      <c r="X1" s="7">
        <v>43209</v>
      </c>
      <c r="Y1" s="7">
        <v>43210</v>
      </c>
      <c r="Z1" s="7">
        <v>43211</v>
      </c>
      <c r="AA1" s="7">
        <v>43212</v>
      </c>
      <c r="AB1" s="7">
        <v>43213</v>
      </c>
      <c r="AC1" s="7">
        <v>43214</v>
      </c>
      <c r="AD1" s="7">
        <v>43215</v>
      </c>
      <c r="AE1" s="7">
        <v>43216</v>
      </c>
      <c r="AF1" s="7">
        <v>43217</v>
      </c>
      <c r="AG1" s="7">
        <v>43218</v>
      </c>
      <c r="AH1" s="7">
        <v>43219</v>
      </c>
      <c r="AI1" s="7">
        <v>43220</v>
      </c>
      <c r="AJ1" s="7">
        <v>43221</v>
      </c>
      <c r="AK1" s="7">
        <v>43222</v>
      </c>
      <c r="AL1" s="7">
        <v>43223</v>
      </c>
      <c r="AM1" s="7">
        <v>43224</v>
      </c>
      <c r="AN1" s="7">
        <v>43225</v>
      </c>
      <c r="AO1" s="7">
        <v>43226</v>
      </c>
      <c r="AP1" s="7">
        <v>43227</v>
      </c>
      <c r="AQ1" s="7">
        <v>43228</v>
      </c>
      <c r="AR1" s="7">
        <v>43229</v>
      </c>
      <c r="AS1" s="7">
        <v>43230</v>
      </c>
      <c r="AT1" s="7">
        <v>43231</v>
      </c>
      <c r="AU1" s="7">
        <v>43232</v>
      </c>
      <c r="AV1" s="7">
        <v>43233</v>
      </c>
      <c r="AW1" s="7">
        <v>43234</v>
      </c>
      <c r="AX1" s="7">
        <v>43235</v>
      </c>
      <c r="AY1" s="7">
        <v>43236</v>
      </c>
      <c r="AZ1" s="7">
        <v>43237</v>
      </c>
      <c r="BA1" s="7">
        <v>43238</v>
      </c>
      <c r="BB1" s="7">
        <v>43239</v>
      </c>
      <c r="BC1" s="7">
        <v>43240</v>
      </c>
      <c r="BD1" s="7">
        <v>43241</v>
      </c>
      <c r="BE1" s="7">
        <v>43242</v>
      </c>
      <c r="BF1" s="7">
        <v>43243</v>
      </c>
      <c r="BG1" s="7">
        <v>43244</v>
      </c>
      <c r="BH1" s="7">
        <v>43245</v>
      </c>
      <c r="BI1" s="7">
        <v>43246</v>
      </c>
      <c r="BJ1" s="7">
        <v>43247</v>
      </c>
      <c r="BK1" s="7">
        <v>43248</v>
      </c>
      <c r="BL1" s="7">
        <v>43249</v>
      </c>
      <c r="BM1" s="7">
        <v>43250</v>
      </c>
      <c r="BN1" s="7">
        <v>43251</v>
      </c>
      <c r="BO1" s="7">
        <v>43252</v>
      </c>
      <c r="BP1" s="7">
        <v>43253</v>
      </c>
      <c r="BQ1" s="7">
        <v>43254</v>
      </c>
      <c r="BR1" s="7">
        <v>43255</v>
      </c>
      <c r="BS1" s="7">
        <v>43256</v>
      </c>
      <c r="BT1" s="7">
        <v>43257</v>
      </c>
      <c r="BU1" s="7">
        <v>43258</v>
      </c>
      <c r="BV1" s="7">
        <v>43259</v>
      </c>
      <c r="BW1" s="7">
        <v>43260</v>
      </c>
      <c r="BX1" s="7">
        <v>43261</v>
      </c>
      <c r="BY1" s="7">
        <v>43262</v>
      </c>
      <c r="BZ1" s="7">
        <v>43263</v>
      </c>
      <c r="CA1" s="7">
        <v>43264</v>
      </c>
      <c r="CB1" s="7">
        <v>43265</v>
      </c>
      <c r="CC1" s="7">
        <v>43266</v>
      </c>
      <c r="CD1" s="7">
        <v>43267</v>
      </c>
      <c r="CE1" s="7">
        <v>43268</v>
      </c>
      <c r="CF1" s="7">
        <v>43269</v>
      </c>
      <c r="CG1" s="7">
        <v>43270</v>
      </c>
      <c r="CH1" s="7">
        <v>43271</v>
      </c>
      <c r="CI1" s="7">
        <v>43272</v>
      </c>
      <c r="CJ1" s="7">
        <v>43273</v>
      </c>
      <c r="CK1" s="7">
        <v>43274</v>
      </c>
      <c r="CL1" s="7">
        <v>43275</v>
      </c>
      <c r="CM1" s="7">
        <v>43276</v>
      </c>
      <c r="CN1" s="7">
        <v>43277</v>
      </c>
      <c r="CO1" s="7">
        <v>43278</v>
      </c>
      <c r="CP1" s="7">
        <v>43279</v>
      </c>
      <c r="CQ1" s="7">
        <v>43280</v>
      </c>
      <c r="CR1" s="7">
        <v>43281</v>
      </c>
      <c r="CS1" s="7">
        <v>43282</v>
      </c>
      <c r="CT1" s="7">
        <v>43283</v>
      </c>
      <c r="CU1" s="7">
        <v>43284</v>
      </c>
      <c r="CV1" s="7">
        <v>43285</v>
      </c>
    </row>
    <row r="2" spans="1:100" customFormat="1" ht="109.5" customHeight="1" thickTop="1" x14ac:dyDescent="0.2">
      <c r="A2" s="9"/>
      <c r="B2" s="9"/>
      <c r="C2" s="9"/>
      <c r="D2" s="17"/>
      <c r="E2" s="9"/>
      <c r="F2" s="10"/>
      <c r="G2" s="10"/>
      <c r="H2" s="10"/>
      <c r="I2" s="10"/>
      <c r="J2" s="9"/>
      <c r="K2" s="18" t="str">
        <f>[1]!YfGreg2Jalali(K1,1)</f>
        <v>1397/01/17</v>
      </c>
      <c r="L2" s="18" t="str">
        <f>[1]!YfGreg2Jalali(L1,1)</f>
        <v>1397/01/18</v>
      </c>
      <c r="M2" s="18" t="str">
        <f>[1]!YfGreg2Jalali(M1,1)</f>
        <v>1397/01/19</v>
      </c>
      <c r="N2" s="18" t="str">
        <f>[1]!YfGreg2Jalali(N1,1)</f>
        <v>1397/01/20</v>
      </c>
      <c r="O2" s="18" t="str">
        <f>[1]!YfGreg2Jalali(O1,1)</f>
        <v>1397/01/21</v>
      </c>
      <c r="P2" s="18" t="str">
        <f>[1]!YfGreg2Jalali(P1,1)</f>
        <v>1397/01/22</v>
      </c>
      <c r="Q2" s="18" t="str">
        <f>[1]!YfGreg2Jalali(Q1,1)</f>
        <v>1397/01/23</v>
      </c>
      <c r="R2" s="18" t="str">
        <f>[1]!YfGreg2Jalali(R1,1)</f>
        <v>1397/01/24</v>
      </c>
      <c r="S2" s="18" t="str">
        <f>[1]!YfGreg2Jalali(S1,1)</f>
        <v>1397/01/25</v>
      </c>
      <c r="T2" s="18" t="str">
        <f>[1]!YfGreg2Jalali(T1,1)</f>
        <v>1397/01/26</v>
      </c>
      <c r="U2" s="18" t="str">
        <f>[1]!YfGreg2Jalali(U1,1)</f>
        <v>1397/01/27</v>
      </c>
      <c r="V2" s="18" t="str">
        <f>[1]!YfGreg2Jalali(V1,1)</f>
        <v>1397/01/28</v>
      </c>
      <c r="W2" s="18" t="str">
        <f>[1]!YfGreg2Jalali(W1,1)</f>
        <v>1397/01/29</v>
      </c>
      <c r="X2" s="18" t="str">
        <f>[1]!YfGreg2Jalali(X1,1)</f>
        <v>1397/01/30</v>
      </c>
      <c r="Y2" s="18" t="str">
        <f>[1]!YfGreg2Jalali(Y1,1)</f>
        <v>1397/01/31</v>
      </c>
      <c r="Z2" s="18" t="str">
        <f>[1]!YfGreg2Jalali(Z1,1)</f>
        <v>1397/02/01</v>
      </c>
      <c r="AA2" s="18" t="str">
        <f>[1]!YfGreg2Jalali(AA1,1)</f>
        <v>1397/02/02</v>
      </c>
      <c r="AB2" s="18" t="str">
        <f>[1]!YfGreg2Jalali(AB1,1)</f>
        <v>1397/02/03</v>
      </c>
      <c r="AC2" s="18" t="str">
        <f>[1]!YfGreg2Jalali(AC1,1)</f>
        <v>1397/02/04</v>
      </c>
      <c r="AD2" s="18" t="str">
        <f>[1]!YfGreg2Jalali(AD1,1)</f>
        <v>1397/02/05</v>
      </c>
      <c r="AE2" s="18" t="str">
        <f>[1]!YfGreg2Jalali(AE1,1)</f>
        <v>1397/02/06</v>
      </c>
      <c r="AF2" s="18" t="str">
        <f>[1]!YfGreg2Jalali(AF1,1)</f>
        <v>1397/02/07</v>
      </c>
      <c r="AG2" s="18" t="str">
        <f>[1]!YfGreg2Jalali(AG1,1)</f>
        <v>1397/02/08</v>
      </c>
      <c r="AH2" s="18" t="str">
        <f>[1]!YfGreg2Jalali(AH1,1)</f>
        <v>1397/02/09</v>
      </c>
      <c r="AI2" s="18" t="str">
        <f>[1]!YfGreg2Jalali(AI1,1)</f>
        <v>1397/02/10</v>
      </c>
      <c r="AJ2" s="18" t="str">
        <f>[1]!YfGreg2Jalali(AJ1,1)</f>
        <v>1397/02/11</v>
      </c>
      <c r="AK2" s="18" t="str">
        <f>[1]!YfGreg2Jalali(AK1,1)</f>
        <v>1397/02/12</v>
      </c>
      <c r="AL2" s="18" t="str">
        <f>[1]!YfGreg2Jalali(AL1,1)</f>
        <v>1397/02/13</v>
      </c>
      <c r="AM2" s="18" t="str">
        <f>[1]!YfGreg2Jalali(AM1,1)</f>
        <v>1397/02/14</v>
      </c>
      <c r="AN2" s="18" t="str">
        <f>[1]!YfGreg2Jalali(AN1,1)</f>
        <v>1397/02/15</v>
      </c>
      <c r="AO2" s="18" t="str">
        <f>[1]!YfGreg2Jalali(AO1,1)</f>
        <v>1397/02/16</v>
      </c>
      <c r="AP2" s="18" t="str">
        <f>[1]!YfGreg2Jalali(AP1,1)</f>
        <v>1397/02/17</v>
      </c>
      <c r="AQ2" s="18" t="str">
        <f>[1]!YfGreg2Jalali(AQ1,1)</f>
        <v>1397/02/18</v>
      </c>
      <c r="AR2" s="18" t="str">
        <f>[1]!YfGreg2Jalali(AR1,1)</f>
        <v>1397/02/19</v>
      </c>
      <c r="AS2" s="18" t="str">
        <f>[1]!YfGreg2Jalali(AS1,1)</f>
        <v>1397/02/20</v>
      </c>
      <c r="AT2" s="18" t="str">
        <f>[1]!YfGreg2Jalali(AT1,1)</f>
        <v>1397/02/21</v>
      </c>
      <c r="AU2" s="18" t="str">
        <f>[1]!YfGreg2Jalali(AU1,1)</f>
        <v>1397/02/22</v>
      </c>
      <c r="AV2" s="18" t="str">
        <f>[1]!YfGreg2Jalali(AV1,1)</f>
        <v>1397/02/23</v>
      </c>
      <c r="AW2" s="18" t="str">
        <f>[1]!YfGreg2Jalali(AW1,1)</f>
        <v>1397/02/24</v>
      </c>
      <c r="AX2" s="18" t="str">
        <f>[1]!YfGreg2Jalali(AX1,1)</f>
        <v>1397/02/25</v>
      </c>
      <c r="AY2" s="18" t="str">
        <f>[1]!YfGreg2Jalali(AY1,1)</f>
        <v>1397/02/26</v>
      </c>
      <c r="AZ2" s="18" t="str">
        <f>[1]!YfGreg2Jalali(AZ1,1)</f>
        <v>1397/02/27</v>
      </c>
      <c r="BA2" s="18" t="str">
        <f>[1]!YfGreg2Jalali(BA1,1)</f>
        <v>1397/02/28</v>
      </c>
      <c r="BB2" s="18" t="str">
        <f>[1]!YfGreg2Jalali(BB1,1)</f>
        <v>1397/02/29</v>
      </c>
      <c r="BC2" s="18" t="str">
        <f>[1]!YfGreg2Jalali(BC1,1)</f>
        <v>1397/02/30</v>
      </c>
      <c r="BD2" s="18" t="str">
        <f>[1]!YfGreg2Jalali(BD1,1)</f>
        <v>1397/02/31</v>
      </c>
      <c r="BE2" s="18" t="str">
        <f>[1]!YfGreg2Jalali(BE1,1)</f>
        <v>1397/03/01</v>
      </c>
      <c r="BF2" s="18" t="str">
        <f>[1]!YfGreg2Jalali(BF1,1)</f>
        <v>1397/03/02</v>
      </c>
      <c r="BG2" s="18" t="str">
        <f>[1]!YfGreg2Jalali(BG1,1)</f>
        <v>1397/03/03</v>
      </c>
      <c r="BH2" s="18" t="str">
        <f>[1]!YfGreg2Jalali(BH1,1)</f>
        <v>1397/03/04</v>
      </c>
      <c r="BI2" s="18" t="str">
        <f>[1]!YfGreg2Jalali(BI1,1)</f>
        <v>1397/03/05</v>
      </c>
      <c r="BJ2" s="18" t="str">
        <f>[1]!YfGreg2Jalali(BJ1,1)</f>
        <v>1397/03/06</v>
      </c>
      <c r="BK2" s="18" t="str">
        <f>[1]!YfGreg2Jalali(BK1,1)</f>
        <v>1397/03/07</v>
      </c>
      <c r="BL2" s="18" t="str">
        <f>[1]!YfGreg2Jalali(BL1,1)</f>
        <v>1397/03/08</v>
      </c>
      <c r="BM2" s="18" t="str">
        <f>[1]!YfGreg2Jalali(BM1,1)</f>
        <v>1397/03/09</v>
      </c>
      <c r="BN2" s="18" t="str">
        <f>[1]!YfGreg2Jalali(BN1,1)</f>
        <v>1397/03/10</v>
      </c>
      <c r="BO2" s="18" t="str">
        <f>[1]!YfGreg2Jalali(BO1,1)</f>
        <v>1397/03/11</v>
      </c>
      <c r="BP2" s="18" t="str">
        <f>[1]!YfGreg2Jalali(BP1,1)</f>
        <v>1397/03/12</v>
      </c>
      <c r="BQ2" s="18" t="str">
        <f>[1]!YfGreg2Jalali(BQ1,1)</f>
        <v>1397/03/13</v>
      </c>
      <c r="BR2" s="18" t="str">
        <f>[1]!YfGreg2Jalali(BR1,1)</f>
        <v>1397/03/14</v>
      </c>
      <c r="BS2" s="18" t="str">
        <f>[1]!YfGreg2Jalali(BS1,1)</f>
        <v>1397/03/15</v>
      </c>
      <c r="BT2" s="18" t="str">
        <f>[1]!YfGreg2Jalali(BT1,1)</f>
        <v>1397/03/16</v>
      </c>
      <c r="BU2" s="18" t="str">
        <f>[1]!YfGreg2Jalali(BU1,1)</f>
        <v>1397/03/17</v>
      </c>
      <c r="BV2" s="18" t="str">
        <f>[1]!YfGreg2Jalali(BV1,1)</f>
        <v>1397/03/18</v>
      </c>
      <c r="BW2" s="18" t="str">
        <f>[1]!YfGreg2Jalali(BW1,1)</f>
        <v>1397/03/19</v>
      </c>
      <c r="BX2" s="18" t="str">
        <f>[1]!YfGreg2Jalali(BX1,1)</f>
        <v>1397/03/20</v>
      </c>
      <c r="BY2" s="18" t="str">
        <f>[1]!YfGreg2Jalali(BY1,1)</f>
        <v>1397/03/21</v>
      </c>
      <c r="BZ2" s="18" t="str">
        <f>[1]!YfGreg2Jalali(BZ1,1)</f>
        <v>1397/03/22</v>
      </c>
      <c r="CA2" s="18" t="str">
        <f>[1]!YfGreg2Jalali(CA1,1)</f>
        <v>1397/03/23</v>
      </c>
      <c r="CB2" s="18" t="str">
        <f>[1]!YfGreg2Jalali(CB1,1)</f>
        <v>1397/03/24</v>
      </c>
      <c r="CC2" s="18" t="str">
        <f>[1]!YfGreg2Jalali(CC1,1)</f>
        <v>1397/03/25</v>
      </c>
      <c r="CD2" s="18" t="str">
        <f>[1]!YfGreg2Jalali(CD1,1)</f>
        <v>1397/03/26</v>
      </c>
      <c r="CE2" s="18" t="str">
        <f>[1]!YfGreg2Jalali(CE1,1)</f>
        <v>1397/03/27</v>
      </c>
      <c r="CF2" s="18" t="str">
        <f>[1]!YfGreg2Jalali(CF1,1)</f>
        <v>1397/03/28</v>
      </c>
      <c r="CG2" s="18" t="str">
        <f>[1]!YfGreg2Jalali(CG1,1)</f>
        <v>1397/03/29</v>
      </c>
      <c r="CH2" s="18" t="str">
        <f>[1]!YfGreg2Jalali(CH1,1)</f>
        <v>1397/03/30</v>
      </c>
      <c r="CI2" s="18" t="str">
        <f>[1]!YfGreg2Jalali(CI1,1)</f>
        <v>1397/03/31</v>
      </c>
      <c r="CJ2" s="18" t="str">
        <f>[1]!YfGreg2Jalali(CJ1,1)</f>
        <v>1397/04/01</v>
      </c>
      <c r="CK2" s="18" t="str">
        <f>[1]!YfGreg2Jalali(CK1,1)</f>
        <v>1397/04/02</v>
      </c>
      <c r="CL2" s="18" t="str">
        <f>[1]!YfGreg2Jalali(CL1,1)</f>
        <v>1397/04/03</v>
      </c>
      <c r="CM2" s="18" t="str">
        <f>[1]!YfGreg2Jalali(CM1,1)</f>
        <v>1397/04/04</v>
      </c>
      <c r="CN2" s="18" t="str">
        <f>[1]!YfGreg2Jalali(CN1,1)</f>
        <v>1397/04/05</v>
      </c>
      <c r="CO2" s="18" t="str">
        <f>[1]!YfGreg2Jalali(CO1,1)</f>
        <v>1397/04/06</v>
      </c>
      <c r="CP2" s="18" t="str">
        <f>[1]!YfGreg2Jalali(CP1,1)</f>
        <v>1397/04/07</v>
      </c>
      <c r="CQ2" s="18" t="str">
        <f>[1]!YfGreg2Jalali(CQ1,1)</f>
        <v>1397/04/08</v>
      </c>
      <c r="CR2" s="18" t="str">
        <f>[1]!YfGreg2Jalali(CR1,1)</f>
        <v>1397/04/09</v>
      </c>
      <c r="CS2" s="18" t="str">
        <f>[1]!YfGreg2Jalali(CS1,1)</f>
        <v>1397/04/10</v>
      </c>
      <c r="CT2" s="18" t="str">
        <f>[1]!YfGreg2Jalali(CT1,1)</f>
        <v>1397/04/11</v>
      </c>
      <c r="CU2" s="18" t="str">
        <f>[1]!YfGreg2Jalali(CU1,1)</f>
        <v>1397/04/12</v>
      </c>
      <c r="CV2" s="18" t="str">
        <f>[1]!YfGreg2Jalali(CV1,1)</f>
        <v>1397/04/13</v>
      </c>
    </row>
    <row r="3" spans="1:100" x14ac:dyDescent="0.2">
      <c r="A3" t="s">
        <v>7</v>
      </c>
      <c r="B3" s="16">
        <f t="array" ref="B3">IFERROR(SMALL(IF(NOT(ISBLANK(K3:CV3)),$K$1:$CV$1),1),"")</f>
        <v>43196</v>
      </c>
      <c r="C3" s="16" t="str">
        <f t="array" ref="C3">IFERROR(IF(I3&gt;=F3,LARGE(IF(NOT(ISBLANK(K3:CV3)),$K$1:$CV$1),1),""),"")</f>
        <v/>
      </c>
      <c r="D3" s="12">
        <v>28</v>
      </c>
      <c r="E3" t="s">
        <v>28</v>
      </c>
      <c r="F3">
        <v>1500</v>
      </c>
      <c r="G3">
        <v>1000</v>
      </c>
      <c r="H3" s="19">
        <f ca="1">TODAY()-15</f>
        <v>43233</v>
      </c>
      <c r="I3" s="12">
        <f>IF(SUM(K3:CV3)=0,"",SUM(K3:CV3))</f>
        <v>60</v>
      </c>
      <c r="J3" s="13">
        <v>0.3136279906196231</v>
      </c>
      <c r="K3" s="12">
        <v>10</v>
      </c>
      <c r="P3" s="12">
        <v>50</v>
      </c>
    </row>
    <row r="4" spans="1:100" x14ac:dyDescent="0.2">
      <c r="A4" t="s">
        <v>8</v>
      </c>
      <c r="B4" s="16">
        <f t="array" ref="B4">IFERROR(SMALL(IF(NOT(ISBLANK(K4:CV4)),$K$1:$CV$1),1),"")</f>
        <v>43198</v>
      </c>
      <c r="C4" s="16">
        <f t="array" ref="C4">IFERROR(IF(I4&gt;=F4,LARGE(IF(NOT(ISBLANK(K4:CV4)),$K$1:$CV$1),1),""),"")</f>
        <v>43202</v>
      </c>
      <c r="D4" s="12">
        <v>3</v>
      </c>
      <c r="E4" t="s">
        <v>34</v>
      </c>
      <c r="F4">
        <v>1000</v>
      </c>
      <c r="G4">
        <v>1000</v>
      </c>
      <c r="H4" s="19">
        <f t="shared" ref="H4:H22" ca="1" si="0">TODAY()-15</f>
        <v>43233</v>
      </c>
      <c r="I4" s="12">
        <f t="shared" ref="I4:I22" si="1">IF(SUM(K4:CV4)=0,"",SUM(K4:CV4))</f>
        <v>1000</v>
      </c>
      <c r="J4" s="13">
        <v>4.1566447919234362E-2</v>
      </c>
      <c r="M4" s="12">
        <v>50</v>
      </c>
      <c r="Q4" s="12">
        <v>950</v>
      </c>
    </row>
    <row r="5" spans="1:100" x14ac:dyDescent="0.2">
      <c r="A5" t="s">
        <v>9</v>
      </c>
      <c r="B5" s="16">
        <f t="array" ref="B5">IFERROR(SMALL(IF(NOT(ISBLANK(K5:CV5)),$K$1:$CV$1),1),"")</f>
        <v>43200</v>
      </c>
      <c r="C5" s="16" t="str">
        <f t="array" ref="C5">IFERROR(IF(I5&gt;=F5,LARGE(IF(NOT(ISBLANK(K5:CV5)),$K$1:$CV$1),1),""),"")</f>
        <v/>
      </c>
      <c r="D5" s="12">
        <v>32</v>
      </c>
      <c r="E5" t="s">
        <v>33</v>
      </c>
      <c r="F5">
        <v>1274</v>
      </c>
      <c r="G5">
        <v>1300</v>
      </c>
      <c r="H5" s="19">
        <f t="shared" ca="1" si="0"/>
        <v>43233</v>
      </c>
      <c r="I5" s="12">
        <f t="shared" si="1"/>
        <v>60</v>
      </c>
      <c r="J5" s="13">
        <v>0.9751972037128267</v>
      </c>
      <c r="O5" s="12">
        <v>60</v>
      </c>
    </row>
    <row r="6" spans="1:100" x14ac:dyDescent="0.2">
      <c r="A6" t="s">
        <v>10</v>
      </c>
      <c r="B6" s="16">
        <f t="array" ref="B6">IFERROR(SMALL(IF(NOT(ISBLANK(K6:CV6)),$K$1:$CV$1),1),"")</f>
        <v>43198</v>
      </c>
      <c r="C6" s="16" t="str">
        <f t="array" ref="C6">IFERROR(IF(I6&gt;=F6,LARGE(IF(NOT(ISBLANK(K6:CV6)),$K$1:$CV$1),1),""),"")</f>
        <v/>
      </c>
      <c r="D6" s="12">
        <v>43</v>
      </c>
      <c r="E6" t="s">
        <v>30</v>
      </c>
      <c r="F6">
        <v>1726</v>
      </c>
      <c r="G6">
        <v>1000</v>
      </c>
      <c r="H6" s="19">
        <f t="shared" ca="1" si="0"/>
        <v>43233</v>
      </c>
      <c r="I6" s="12">
        <f t="shared" si="1"/>
        <v>90</v>
      </c>
      <c r="J6" s="13">
        <v>0.71525421388830335</v>
      </c>
      <c r="M6" s="12">
        <v>90</v>
      </c>
    </row>
    <row r="7" spans="1:100" x14ac:dyDescent="0.2">
      <c r="A7" t="s">
        <v>11</v>
      </c>
      <c r="B7" s="16" t="str">
        <f t="array" ref="B7">IFERROR(SMALL(IF(NOT(ISBLANK(K7:CV7)),$K$1:$CV$1),1),"")</f>
        <v/>
      </c>
      <c r="C7" s="16" t="str">
        <f t="array" ref="C7">IFERROR(IF(I7&gt;=F7,LARGE(IF(NOT(ISBLANK(K7:CV7)),$K$1:$CV$1),1),""),"")</f>
        <v/>
      </c>
      <c r="D7" s="12">
        <v>43</v>
      </c>
      <c r="E7" t="s">
        <v>32</v>
      </c>
      <c r="F7">
        <v>1460</v>
      </c>
      <c r="G7">
        <v>1000</v>
      </c>
      <c r="H7" s="19">
        <f t="shared" ca="1" si="0"/>
        <v>43233</v>
      </c>
      <c r="I7" s="12" t="str">
        <f t="shared" si="1"/>
        <v/>
      </c>
      <c r="J7" s="13">
        <v>0.4455117707935452</v>
      </c>
    </row>
    <row r="8" spans="1:100" x14ac:dyDescent="0.2">
      <c r="A8" t="s">
        <v>12</v>
      </c>
      <c r="B8" s="16" t="str">
        <f t="array" ref="B8">IFERROR(SMALL(IF(NOT(ISBLANK(K8:CV8)),$K$1:$CV$1),1),"")</f>
        <v/>
      </c>
      <c r="C8" s="16" t="str">
        <f t="array" ref="C8">IFERROR(IF(I8&gt;=F8,LARGE(IF(NOT(ISBLANK(K8:CV8)),$K$1:$CV$1),1),""),"")</f>
        <v/>
      </c>
      <c r="D8" s="12">
        <v>9</v>
      </c>
      <c r="E8" t="s">
        <v>30</v>
      </c>
      <c r="F8">
        <v>1556</v>
      </c>
      <c r="G8">
        <v>1000</v>
      </c>
      <c r="H8" s="19">
        <f t="shared" ca="1" si="0"/>
        <v>43233</v>
      </c>
      <c r="I8" s="12" t="str">
        <f t="shared" si="1"/>
        <v/>
      </c>
      <c r="J8" s="13">
        <v>0.66876665235222543</v>
      </c>
    </row>
    <row r="9" spans="1:100" x14ac:dyDescent="0.2">
      <c r="A9" t="s">
        <v>13</v>
      </c>
      <c r="B9" s="16" t="str">
        <f t="array" ref="B9">IFERROR(SMALL(IF(NOT(ISBLANK(K9:CV9)),$K$1:$CV$1),1),"")</f>
        <v/>
      </c>
      <c r="C9" s="16" t="str">
        <f t="array" ref="C9">IFERROR(IF(I9&gt;=F9,LARGE(IF(NOT(ISBLANK(K9:CV9)),$K$1:$CV$1),1),""),"")</f>
        <v/>
      </c>
      <c r="D9" s="12">
        <v>9</v>
      </c>
      <c r="E9" t="s">
        <v>30</v>
      </c>
      <c r="F9">
        <v>1728</v>
      </c>
      <c r="G9">
        <v>1000</v>
      </c>
      <c r="H9" s="19">
        <f t="shared" ca="1" si="0"/>
        <v>43233</v>
      </c>
      <c r="I9" s="12" t="str">
        <f t="shared" si="1"/>
        <v/>
      </c>
      <c r="J9" s="13">
        <v>0.10889339007595067</v>
      </c>
    </row>
    <row r="10" spans="1:100" x14ac:dyDescent="0.2">
      <c r="A10" t="s">
        <v>14</v>
      </c>
      <c r="B10" s="16" t="str">
        <f t="array" ref="B10">IFERROR(SMALL(IF(NOT(ISBLANK(K10:CV10)),$K$1:$CV$1),1),"")</f>
        <v/>
      </c>
      <c r="C10" s="16" t="str">
        <f t="array" ref="C10">IFERROR(IF(I10&gt;=F10,LARGE(IF(NOT(ISBLANK(K10:CV10)),$K$1:$CV$1),1),""),"")</f>
        <v/>
      </c>
      <c r="D10" s="12">
        <v>44</v>
      </c>
      <c r="E10" t="s">
        <v>29</v>
      </c>
      <c r="F10">
        <v>1299</v>
      </c>
      <c r="G10">
        <v>1000</v>
      </c>
      <c r="H10" s="19">
        <f t="shared" ca="1" si="0"/>
        <v>43233</v>
      </c>
      <c r="I10" s="12" t="str">
        <f t="shared" si="1"/>
        <v/>
      </c>
      <c r="J10" s="13">
        <v>0.16099433782389694</v>
      </c>
    </row>
    <row r="11" spans="1:100" x14ac:dyDescent="0.2">
      <c r="A11" t="s">
        <v>15</v>
      </c>
      <c r="B11" s="16" t="str">
        <f t="array" ref="B11">IFERROR(SMALL(IF(NOT(ISBLANK(K11:CV11)),$K$1:$CV$1),1),"")</f>
        <v/>
      </c>
      <c r="C11" s="16" t="str">
        <f t="array" ref="C11">IFERROR(IF(I11&gt;=F11,LARGE(IF(NOT(ISBLANK(K11:CV11)),$K$1:$CV$1),1),""),"")</f>
        <v/>
      </c>
      <c r="D11" s="12">
        <v>39</v>
      </c>
      <c r="E11" t="s">
        <v>34</v>
      </c>
      <c r="F11">
        <v>1207</v>
      </c>
      <c r="G11">
        <v>1000</v>
      </c>
      <c r="H11" s="19">
        <f t="shared" ca="1" si="0"/>
        <v>43233</v>
      </c>
      <c r="I11" s="12" t="str">
        <f t="shared" si="1"/>
        <v/>
      </c>
      <c r="J11" s="13">
        <v>0.46262105514091023</v>
      </c>
    </row>
    <row r="12" spans="1:100" x14ac:dyDescent="0.2">
      <c r="A12" t="s">
        <v>16</v>
      </c>
      <c r="B12" s="16" t="str">
        <f t="array" ref="B12">IFERROR(SMALL(IF(NOT(ISBLANK(K12:CV12)),$K$1:$CV$1),1),"")</f>
        <v/>
      </c>
      <c r="C12" s="16" t="str">
        <f t="array" ref="C12">IFERROR(IF(I12&gt;=F12,LARGE(IF(NOT(ISBLANK(K12:CV12)),$K$1:$CV$1),1),""),"")</f>
        <v/>
      </c>
      <c r="D12" s="12">
        <v>23</v>
      </c>
      <c r="E12" t="s">
        <v>30</v>
      </c>
      <c r="F12">
        <v>1311</v>
      </c>
      <c r="G12">
        <v>1000</v>
      </c>
      <c r="H12" s="19">
        <f t="shared" ca="1" si="0"/>
        <v>43233</v>
      </c>
      <c r="I12" s="12" t="str">
        <f t="shared" si="1"/>
        <v/>
      </c>
      <c r="J12" s="13">
        <v>0.47764878984569026</v>
      </c>
    </row>
    <row r="13" spans="1:100" x14ac:dyDescent="0.2">
      <c r="A13" t="s">
        <v>17</v>
      </c>
      <c r="B13" s="16" t="str">
        <f t="array" ref="B13">IFERROR(SMALL(IF(NOT(ISBLANK(K13:CV13)),$K$1:$CV$1),1),"")</f>
        <v/>
      </c>
      <c r="C13" s="16" t="str">
        <f t="array" ref="C13">IFERROR(IF(I13&gt;=F13,LARGE(IF(NOT(ISBLANK(K13:CV13)),$K$1:$CV$1),1),""),"")</f>
        <v/>
      </c>
      <c r="D13" s="12">
        <v>23</v>
      </c>
      <c r="E13" t="s">
        <v>33</v>
      </c>
      <c r="F13">
        <v>1717</v>
      </c>
      <c r="G13">
        <v>1000</v>
      </c>
      <c r="H13" s="19">
        <f t="shared" ca="1" si="0"/>
        <v>43233</v>
      </c>
      <c r="I13" s="12" t="str">
        <f t="shared" si="1"/>
        <v/>
      </c>
      <c r="J13" s="13">
        <v>0.86022684805378813</v>
      </c>
    </row>
    <row r="14" spans="1:100" x14ac:dyDescent="0.2">
      <c r="A14" t="s">
        <v>18</v>
      </c>
      <c r="B14" s="16" t="str">
        <f t="array" ref="B14">IFERROR(SMALL(IF(NOT(ISBLANK(K14:CV14)),$K$1:$CV$1),1),"")</f>
        <v/>
      </c>
      <c r="C14" s="16" t="str">
        <f t="array" ref="C14">IFERROR(IF(I14&gt;=F14,LARGE(IF(NOT(ISBLANK(K14:CV14)),$K$1:$CV$1),1),""),"")</f>
        <v/>
      </c>
      <c r="D14" s="12">
        <v>18</v>
      </c>
      <c r="E14" t="s">
        <v>32</v>
      </c>
      <c r="F14">
        <v>1167</v>
      </c>
      <c r="G14">
        <v>1000</v>
      </c>
      <c r="H14" s="19">
        <f t="shared" ca="1" si="0"/>
        <v>43233</v>
      </c>
      <c r="I14" s="12" t="str">
        <f t="shared" si="1"/>
        <v/>
      </c>
      <c r="J14" s="13">
        <v>0.42550538566798268</v>
      </c>
    </row>
    <row r="15" spans="1:100" x14ac:dyDescent="0.2">
      <c r="A15" t="s">
        <v>19</v>
      </c>
      <c r="B15" s="16" t="str">
        <f t="array" ref="B15">IFERROR(SMALL(IF(NOT(ISBLANK(K15:CV15)),$K$1:$CV$1),1),"")</f>
        <v/>
      </c>
      <c r="C15" s="16" t="str">
        <f t="array" ref="C15">IFERROR(IF(I15&gt;=F15,LARGE(IF(NOT(ISBLANK(K15:CV15)),$K$1:$CV$1),1),""),"")</f>
        <v/>
      </c>
      <c r="D15" s="12">
        <v>48</v>
      </c>
      <c r="E15" t="s">
        <v>29</v>
      </c>
      <c r="F15">
        <v>1905</v>
      </c>
      <c r="G15">
        <v>1000</v>
      </c>
      <c r="H15" s="19">
        <f t="shared" ca="1" si="0"/>
        <v>43233</v>
      </c>
      <c r="I15" s="12" t="str">
        <f t="shared" si="1"/>
        <v/>
      </c>
      <c r="J15" s="13">
        <v>2.3107769211828777E-2</v>
      </c>
    </row>
    <row r="16" spans="1:100" x14ac:dyDescent="0.2">
      <c r="A16" t="s">
        <v>20</v>
      </c>
      <c r="B16" s="16" t="str">
        <f t="array" ref="B16">IFERROR(SMALL(IF(NOT(ISBLANK(K16:CV16)),$K$1:$CV$1),1),"")</f>
        <v/>
      </c>
      <c r="C16" s="16" t="str">
        <f t="array" ref="C16">IFERROR(IF(I16&gt;=F16,LARGE(IF(NOT(ISBLANK(K16:CV16)),$K$1:$CV$1),1),""),"")</f>
        <v/>
      </c>
      <c r="D16" s="12">
        <v>13</v>
      </c>
      <c r="E16" t="s">
        <v>30</v>
      </c>
      <c r="F16">
        <v>1265</v>
      </c>
      <c r="G16">
        <v>1000</v>
      </c>
      <c r="H16" s="19">
        <f t="shared" ca="1" si="0"/>
        <v>43233</v>
      </c>
      <c r="I16" s="12" t="str">
        <f t="shared" si="1"/>
        <v/>
      </c>
      <c r="J16" s="13">
        <v>0.50682319147398425</v>
      </c>
    </row>
    <row r="17" spans="1:10" x14ac:dyDescent="0.2">
      <c r="A17" t="s">
        <v>21</v>
      </c>
      <c r="B17" s="16" t="str">
        <f t="array" ref="B17">IFERROR(SMALL(IF(NOT(ISBLANK(K17:CV17)),$K$1:$CV$1),1),"")</f>
        <v/>
      </c>
      <c r="C17" s="16" t="str">
        <f t="array" ref="C17">IFERROR(IF(I17&gt;=F17,LARGE(IF(NOT(ISBLANK(K17:CV17)),$K$1:$CV$1),1),""),"")</f>
        <v/>
      </c>
      <c r="D17" s="12">
        <v>41</v>
      </c>
      <c r="E17" t="s">
        <v>34</v>
      </c>
      <c r="F17">
        <v>1985</v>
      </c>
      <c r="G17">
        <v>1000</v>
      </c>
      <c r="H17" s="19">
        <f t="shared" ca="1" si="0"/>
        <v>43233</v>
      </c>
      <c r="I17" s="12" t="str">
        <f t="shared" si="1"/>
        <v/>
      </c>
      <c r="J17" s="13">
        <v>0.56185966689992917</v>
      </c>
    </row>
    <row r="18" spans="1:10" x14ac:dyDescent="0.2">
      <c r="A18" t="s">
        <v>22</v>
      </c>
      <c r="B18" s="16" t="str">
        <f t="array" ref="B18">IFERROR(SMALL(IF(NOT(ISBLANK(K18:CV18)),$K$1:$CV$1),1),"")</f>
        <v/>
      </c>
      <c r="C18" s="16" t="str">
        <f t="array" ref="C18">IFERROR(IF(I18&gt;=F18,LARGE(IF(NOT(ISBLANK(K18:CV18)),$K$1:$CV$1),1),""),"")</f>
        <v/>
      </c>
      <c r="D18" s="12">
        <v>28</v>
      </c>
      <c r="E18" t="s">
        <v>29</v>
      </c>
      <c r="F18">
        <v>1670</v>
      </c>
      <c r="G18">
        <v>1000</v>
      </c>
      <c r="H18" s="19">
        <f t="shared" ca="1" si="0"/>
        <v>43233</v>
      </c>
      <c r="I18" s="12" t="str">
        <f t="shared" si="1"/>
        <v/>
      </c>
      <c r="J18" s="13">
        <v>0.5188070271188483</v>
      </c>
    </row>
    <row r="19" spans="1:10" x14ac:dyDescent="0.2">
      <c r="A19" t="s">
        <v>23</v>
      </c>
      <c r="B19" s="16" t="str">
        <f t="array" ref="B19">IFERROR(SMALL(IF(NOT(ISBLANK(K19:CV19)),$K$1:$CV$1),1),"")</f>
        <v/>
      </c>
      <c r="C19" s="16" t="str">
        <f t="array" ref="C19">IFERROR(IF(I19&gt;=F19,LARGE(IF(NOT(ISBLANK(K19:CV19)),$K$1:$CV$1),1),""),"")</f>
        <v/>
      </c>
      <c r="D19" s="12">
        <v>45</v>
      </c>
      <c r="E19" t="s">
        <v>34</v>
      </c>
      <c r="F19">
        <v>1226</v>
      </c>
      <c r="G19">
        <v>1000</v>
      </c>
      <c r="H19" s="19">
        <f t="shared" ca="1" si="0"/>
        <v>43233</v>
      </c>
      <c r="I19" s="12" t="str">
        <f t="shared" si="1"/>
        <v/>
      </c>
      <c r="J19" s="13">
        <v>1.2783399456021916E-2</v>
      </c>
    </row>
    <row r="20" spans="1:10" x14ac:dyDescent="0.2">
      <c r="A20" t="s">
        <v>24</v>
      </c>
      <c r="B20" s="16" t="str">
        <f t="array" ref="B20">IFERROR(SMALL(IF(NOT(ISBLANK(K20:CV20)),$K$1:$CV$1),1),"")</f>
        <v/>
      </c>
      <c r="C20" s="16" t="str">
        <f t="array" ref="C20">IFERROR(IF(I20&gt;=F20,LARGE(IF(NOT(ISBLANK(K20:CV20)),$K$1:$CV$1),1),""),"")</f>
        <v/>
      </c>
      <c r="D20" s="12">
        <v>28</v>
      </c>
      <c r="E20" t="s">
        <v>32</v>
      </c>
      <c r="F20">
        <v>1561</v>
      </c>
      <c r="G20">
        <v>1000</v>
      </c>
      <c r="H20" s="19">
        <f t="shared" ca="1" si="0"/>
        <v>43233</v>
      </c>
      <c r="I20" s="12" t="str">
        <f t="shared" si="1"/>
        <v/>
      </c>
      <c r="J20" s="13">
        <v>0.88303011661018305</v>
      </c>
    </row>
    <row r="21" spans="1:10" x14ac:dyDescent="0.2">
      <c r="A21" t="s">
        <v>25</v>
      </c>
      <c r="B21" s="16" t="str">
        <f t="array" ref="B21">IFERROR(SMALL(IF(NOT(ISBLANK(K21:CV21)),$K$1:$CV$1),1),"")</f>
        <v/>
      </c>
      <c r="C21" s="16" t="str">
        <f t="array" ref="C21">IFERROR(IF(I21&gt;=F21,LARGE(IF(NOT(ISBLANK(K21:CV21)),$K$1:$CV$1),1),""),"")</f>
        <v/>
      </c>
      <c r="D21" s="12">
        <v>27</v>
      </c>
      <c r="E21" t="s">
        <v>33</v>
      </c>
      <c r="F21">
        <v>1965</v>
      </c>
      <c r="G21">
        <v>1000</v>
      </c>
      <c r="H21" s="19">
        <f t="shared" ca="1" si="0"/>
        <v>43233</v>
      </c>
      <c r="I21" s="12" t="str">
        <f t="shared" si="1"/>
        <v/>
      </c>
      <c r="J21" s="13">
        <v>0.46729018609640649</v>
      </c>
    </row>
    <row r="22" spans="1:10" x14ac:dyDescent="0.2">
      <c r="A22" t="s">
        <v>26</v>
      </c>
      <c r="B22" s="16" t="str">
        <f t="array" ref="B22">IFERROR(SMALL(IF(NOT(ISBLANK(K22:CV22)),$K$1:$CV$1),1),"")</f>
        <v/>
      </c>
      <c r="C22" s="16" t="str">
        <f t="array" ref="C22">IFERROR(IF(I22&gt;=F22,LARGE(IF(NOT(ISBLANK(K22:CV22)),$K$1:$CV$1),1),""),"")</f>
        <v/>
      </c>
      <c r="D22" s="12">
        <v>43</v>
      </c>
      <c r="E22" t="s">
        <v>34</v>
      </c>
      <c r="F22">
        <v>1848</v>
      </c>
      <c r="G22">
        <v>1000</v>
      </c>
      <c r="H22" s="19">
        <f t="shared" ca="1" si="0"/>
        <v>43233</v>
      </c>
      <c r="I22" s="12" t="str">
        <f t="shared" si="1"/>
        <v/>
      </c>
      <c r="J22" s="13">
        <v>0.46409420896658737</v>
      </c>
    </row>
  </sheetData>
  <conditionalFormatting sqref="A3:J22">
    <cfRule type="expression" dxfId="0" priority="1">
      <formula>AND($J3&gt;0.5,$D3&gt;40)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zoomScale="190" zoomScaleNormal="190" workbookViewId="0">
      <selection activeCell="D3" sqref="D3"/>
    </sheetView>
  </sheetViews>
  <sheetFormatPr defaultRowHeight="14.25" x14ac:dyDescent="0.2"/>
  <cols>
    <col min="3" max="3" width="9.875" bestFit="1" customWidth="1"/>
  </cols>
  <sheetData>
    <row r="1" spans="1:8" x14ac:dyDescent="0.2">
      <c r="A1" s="15"/>
      <c r="B1" s="15">
        <v>45645</v>
      </c>
      <c r="C1" s="15"/>
      <c r="D1" s="15" t="s">
        <v>35</v>
      </c>
      <c r="E1" s="15"/>
      <c r="F1" s="15"/>
      <c r="G1" s="15"/>
      <c r="H1" s="14"/>
    </row>
    <row r="5" spans="1:8" x14ac:dyDescent="0.2">
      <c r="G5" t="s">
        <v>30</v>
      </c>
    </row>
    <row r="6" spans="1:8" x14ac:dyDescent="0.2">
      <c r="C6" s="11"/>
      <c r="G6" t="s">
        <v>28</v>
      </c>
    </row>
    <row r="7" spans="1:8" x14ac:dyDescent="0.2">
      <c r="G7" t="s">
        <v>29</v>
      </c>
    </row>
    <row r="8" spans="1:8" x14ac:dyDescent="0.2">
      <c r="G8" t="s">
        <v>33</v>
      </c>
    </row>
    <row r="9" spans="1:8" x14ac:dyDescent="0.2">
      <c r="G9" t="s">
        <v>34</v>
      </c>
    </row>
    <row r="10" spans="1:8" x14ac:dyDescent="0.2">
      <c r="G10" t="s">
        <v>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3"/>
  <sheetViews>
    <sheetView rightToLeft="1" zoomScale="140" zoomScaleNormal="140" workbookViewId="0">
      <selection activeCell="G9" sqref="G9"/>
    </sheetView>
  </sheetViews>
  <sheetFormatPr defaultRowHeight="14.25" x14ac:dyDescent="0.2"/>
  <sheetData>
    <row r="1" spans="3:5" x14ac:dyDescent="0.2">
      <c r="C1">
        <v>39</v>
      </c>
      <c r="D1">
        <v>49</v>
      </c>
      <c r="E1">
        <f>D1*C1</f>
        <v>1911</v>
      </c>
    </row>
    <row r="2" spans="3:5" x14ac:dyDescent="0.2">
      <c r="C2">
        <v>15</v>
      </c>
      <c r="D2">
        <v>24</v>
      </c>
      <c r="E2">
        <f t="shared" ref="E2:E12" si="0">D2*C2</f>
        <v>360</v>
      </c>
    </row>
    <row r="3" spans="3:5" x14ac:dyDescent="0.2">
      <c r="C3">
        <v>40</v>
      </c>
      <c r="D3">
        <v>21</v>
      </c>
      <c r="E3">
        <f t="shared" si="0"/>
        <v>840</v>
      </c>
    </row>
    <row r="4" spans="3:5" x14ac:dyDescent="0.2">
      <c r="C4">
        <v>14</v>
      </c>
      <c r="D4">
        <v>50</v>
      </c>
      <c r="E4">
        <f t="shared" si="0"/>
        <v>700</v>
      </c>
    </row>
    <row r="5" spans="3:5" x14ac:dyDescent="0.2">
      <c r="C5">
        <v>9</v>
      </c>
      <c r="D5">
        <v>11</v>
      </c>
      <c r="E5">
        <f t="shared" si="0"/>
        <v>99</v>
      </c>
    </row>
    <row r="6" spans="3:5" x14ac:dyDescent="0.2">
      <c r="C6">
        <v>16</v>
      </c>
      <c r="D6">
        <v>29</v>
      </c>
      <c r="E6">
        <f t="shared" si="0"/>
        <v>464</v>
      </c>
    </row>
    <row r="7" spans="3:5" x14ac:dyDescent="0.2">
      <c r="C7">
        <v>43</v>
      </c>
      <c r="D7">
        <v>8</v>
      </c>
      <c r="E7">
        <f t="shared" si="0"/>
        <v>344</v>
      </c>
    </row>
    <row r="8" spans="3:5" x14ac:dyDescent="0.2">
      <c r="C8">
        <v>17</v>
      </c>
      <c r="D8">
        <v>39</v>
      </c>
      <c r="E8">
        <f t="shared" si="0"/>
        <v>663</v>
      </c>
    </row>
    <row r="9" spans="3:5" x14ac:dyDescent="0.2">
      <c r="C9">
        <v>49</v>
      </c>
      <c r="D9">
        <v>30</v>
      </c>
      <c r="E9">
        <f t="shared" si="0"/>
        <v>1470</v>
      </c>
    </row>
    <row r="10" spans="3:5" x14ac:dyDescent="0.2">
      <c r="C10">
        <v>11</v>
      </c>
      <c r="D10">
        <v>44</v>
      </c>
      <c r="E10">
        <f t="shared" si="0"/>
        <v>484</v>
      </c>
    </row>
    <row r="11" spans="3:5" x14ac:dyDescent="0.2">
      <c r="C11">
        <v>18</v>
      </c>
      <c r="D11">
        <v>14</v>
      </c>
      <c r="E11">
        <f t="shared" si="0"/>
        <v>252</v>
      </c>
    </row>
    <row r="12" spans="3:5" x14ac:dyDescent="0.2">
      <c r="C12">
        <v>37</v>
      </c>
      <c r="D12">
        <v>20</v>
      </c>
      <c r="E12">
        <f t="shared" si="0"/>
        <v>740</v>
      </c>
    </row>
    <row r="13" spans="3:5" x14ac:dyDescent="0.2">
      <c r="E13">
        <f>SUM(E1:E12)</f>
        <v>8327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Sheet3 (2)</vt:lpstr>
      <vt:lpstr>Sheet3 (3)</vt:lpstr>
      <vt:lpstr>Sheet4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2018-04-05T18:14:44Z</dcterms:created>
  <dcterms:modified xsi:type="dcterms:W3CDTF">2018-05-28T05:27:59Z</dcterms:modified>
</cp:coreProperties>
</file>